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li1\BNS_edu\BNS_notes\"/>
    </mc:Choice>
  </mc:AlternateContent>
  <bookViews>
    <workbookView xWindow="0" yWindow="0" windowWidth="1380" windowHeight="0" tabRatio="983" activeTab="20"/>
  </bookViews>
  <sheets>
    <sheet name="Task" sheetId="29" r:id="rId1"/>
    <sheet name="debug" sheetId="10" r:id="rId2"/>
    <sheet name="cmd" sheetId="1" r:id="rId3"/>
    <sheet name="db" sheetId="12" r:id="rId4"/>
    <sheet name="wss" sheetId="7" r:id="rId5"/>
    <sheet name="dev2" sheetId="23" r:id="rId6"/>
    <sheet name="tasks" sheetId="6" r:id="rId7"/>
    <sheet name="rhbox" sheetId="14" r:id="rId8"/>
    <sheet name="wssutil" sheetId="9" r:id="rId9"/>
    <sheet name="loc" sheetId="4" r:id="rId10"/>
    <sheet name="base" sheetId="5" r:id="rId11"/>
    <sheet name="bash" sheetId="25" r:id="rId12"/>
    <sheet name="contact" sheetId="26" r:id="rId13"/>
    <sheet name="access" sheetId="2" r:id="rId14"/>
    <sheet name="logs" sheetId="3" r:id="rId15"/>
    <sheet name="unix" sheetId="8" r:id="rId16"/>
    <sheet name="unix_new" sheetId="24" r:id="rId17"/>
    <sheet name="win" sheetId="19" r:id="rId18"/>
    <sheet name="efx" sheetId="20" r:id="rId19"/>
    <sheet name="vg" sheetId="13" r:id="rId20"/>
    <sheet name="py" sheetId="22" r:id="rId21"/>
    <sheet name="wsscore" sheetId="16" r:id="rId22"/>
    <sheet name="Running" sheetId="18" r:id="rId23"/>
    <sheet name="Template" sheetId="17" r:id="rId24"/>
    <sheet name="vedor" sheetId="21" r:id="rId25"/>
    <sheet name="interface" sheetId="28" r:id="rId26"/>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8" i="22" l="1"/>
  <c r="T138" i="22" s="1"/>
  <c r="U138" i="22" s="1"/>
  <c r="S139" i="22"/>
  <c r="T139" i="22" s="1"/>
  <c r="U139" i="22" s="1"/>
  <c r="V139" i="22" s="1"/>
  <c r="S140" i="22"/>
  <c r="T140" i="22" s="1"/>
  <c r="U140" i="22" s="1"/>
  <c r="V140" i="22" s="1"/>
  <c r="S137" i="22"/>
  <c r="T137" i="22" s="1"/>
  <c r="U137" i="22" s="1"/>
  <c r="V137" i="22" s="1"/>
  <c r="V138" i="22" l="1"/>
  <c r="V144" i="22" s="1"/>
  <c r="V145" i="22" s="1"/>
  <c r="U144" i="22"/>
  <c r="U145" i="22" s="1"/>
  <c r="B74" i="13"/>
  <c r="B70" i="13"/>
  <c r="B72" i="13"/>
  <c r="B66" i="13"/>
  <c r="K3" i="18" l="1"/>
  <c r="K4" i="18"/>
  <c r="K5" i="18"/>
  <c r="K6" i="18"/>
  <c r="K7" i="18"/>
  <c r="K8" i="18"/>
  <c r="K9" i="18"/>
  <c r="K10" i="18"/>
  <c r="K2" i="18"/>
  <c r="B9" i="21"/>
  <c r="J9" i="21"/>
  <c r="I9" i="21"/>
  <c r="H9" i="21"/>
  <c r="G9" i="21"/>
  <c r="F9" i="21"/>
  <c r="E9" i="21"/>
  <c r="D9" i="21"/>
  <c r="C9" i="21"/>
  <c r="K1" i="18"/>
  <c r="L1" i="18"/>
  <c r="M1" i="18" s="1"/>
  <c r="L2" i="18" l="1"/>
  <c r="L3" i="18"/>
  <c r="L4" i="18"/>
  <c r="L5" i="18"/>
  <c r="L6" i="18"/>
  <c r="L7" i="18"/>
  <c r="L8" i="18"/>
  <c r="L9" i="18"/>
  <c r="L10" i="18"/>
  <c r="K11" i="18"/>
  <c r="L11" i="18"/>
  <c r="K12" i="18"/>
  <c r="L12" i="18"/>
  <c r="K13" i="18"/>
  <c r="L13" i="18"/>
  <c r="K14" i="18"/>
  <c r="L14" i="18"/>
  <c r="K15" i="18"/>
  <c r="L15" i="18"/>
  <c r="K16" i="18"/>
  <c r="L16" i="18"/>
  <c r="K17" i="18"/>
  <c r="L17" i="18"/>
  <c r="K18" i="18"/>
  <c r="L18" i="18"/>
  <c r="K19" i="18"/>
  <c r="L19" i="18"/>
  <c r="K20" i="18"/>
  <c r="L20" i="18"/>
  <c r="K21" i="18"/>
  <c r="L21" i="18"/>
  <c r="K22" i="18"/>
  <c r="L22" i="18"/>
  <c r="K23" i="18"/>
  <c r="L23" i="18"/>
  <c r="K24" i="18"/>
  <c r="L24" i="18"/>
  <c r="K25" i="18"/>
  <c r="L25" i="18"/>
  <c r="K26" i="18"/>
  <c r="L26" i="18"/>
  <c r="K27" i="18"/>
  <c r="L27" i="18"/>
  <c r="K28" i="18"/>
  <c r="L28" i="18"/>
  <c r="K29" i="18"/>
  <c r="L29" i="18"/>
  <c r="K30" i="18"/>
  <c r="L30" i="18"/>
  <c r="K31" i="18"/>
  <c r="L31" i="18"/>
  <c r="K32" i="18"/>
  <c r="L32" i="18"/>
  <c r="K33" i="18"/>
  <c r="L33" i="18"/>
  <c r="I54" i="13" l="1"/>
  <c r="G54" i="13"/>
  <c r="J54" i="13" l="1"/>
  <c r="M15" i="18"/>
  <c r="M16" i="18"/>
  <c r="M17" i="18"/>
  <c r="M18" i="18"/>
  <c r="M19" i="18"/>
  <c r="M20" i="18"/>
  <c r="M21" i="18"/>
  <c r="M22" i="18"/>
  <c r="M23" i="18"/>
  <c r="M24" i="18"/>
  <c r="M25" i="18"/>
  <c r="M26" i="18"/>
  <c r="M27" i="18"/>
  <c r="M28" i="18"/>
  <c r="M29" i="18"/>
  <c r="M30" i="18"/>
  <c r="M31" i="18"/>
  <c r="M32" i="18"/>
  <c r="M33" i="18"/>
  <c r="M3" i="18" l="1"/>
  <c r="M4" i="18"/>
  <c r="M5" i="18"/>
  <c r="M6" i="18"/>
  <c r="M7" i="18"/>
  <c r="M2" i="18"/>
  <c r="M8" i="18"/>
  <c r="M9" i="18"/>
  <c r="M10" i="18"/>
  <c r="M11" i="18"/>
  <c r="M12" i="18"/>
  <c r="M13" i="18"/>
  <c r="M14" i="18"/>
</calcChain>
</file>

<file path=xl/comments1.xml><?xml version="1.0" encoding="utf-8"?>
<comments xmlns="http://schemas.openxmlformats.org/spreadsheetml/2006/main">
  <authors>
    <author>Qiang (Jonathan) Li</author>
  </authors>
  <commentList>
    <comment ref="E123" authorId="0" shapeId="0">
      <text>
        <r>
          <rPr>
            <b/>
            <sz val="9"/>
            <color indexed="81"/>
            <rFont val="Tahoma"/>
            <charset val="1"/>
          </rPr>
          <t>Qiang (Jonathan) Li:</t>
        </r>
        <r>
          <rPr>
            <sz val="9"/>
            <color indexed="81"/>
            <rFont val="Tahoma"/>
            <charset val="1"/>
          </rPr>
          <t xml:space="preserve">
every 10 sec network</t>
        </r>
      </text>
    </comment>
  </commentList>
</comments>
</file>

<file path=xl/sharedStrings.xml><?xml version="1.0" encoding="utf-8"?>
<sst xmlns="http://schemas.openxmlformats.org/spreadsheetml/2006/main" count="4238" uniqueCount="2613">
  <si>
    <t>COA run</t>
  </si>
  <si>
    <t>DBSDIAG</t>
  </si>
  <si>
    <t>diagnosis display</t>
  </si>
  <si>
    <t>csh, cdu, source wss_env, cdl (apps)</t>
  </si>
  <si>
    <t>Dev</t>
  </si>
  <si>
    <t>172.22.112.110</t>
  </si>
  <si>
    <t>wssdevop</t>
  </si>
  <si>
    <t>Winxxx55</t>
  </si>
  <si>
    <t>logrotation</t>
  </si>
  <si>
    <t>task</t>
  </si>
  <si>
    <t>fedora setup, sysadminral - runtime user id</t>
  </si>
  <si>
    <t xml:space="preserve">/opt/bns/wss_home/wssdevop/ORDPC/apps/sql
</t>
  </si>
  <si>
    <t>sql</t>
  </si>
  <si>
    <t>scripts</t>
  </si>
  <si>
    <t xml:space="preserve">/opt/bns/wss_home/wssdevop/ORDPC/apps/bin
</t>
  </si>
  <si>
    <t>/opt/oratcp11/product/11.2.0/client11R2</t>
  </si>
  <si>
    <t>oraclehome</t>
  </si>
  <si>
    <t>$APPDIR/oracle/script</t>
  </si>
  <si>
    <t>diagnostic</t>
  </si>
  <si>
    <t>DB parameter check</t>
  </si>
  <si>
    <t>CMSUTIL, 10, KEY (GDPPARAMETERS)</t>
  </si>
  <si>
    <t>recovery sequence</t>
  </si>
  <si>
    <t>wss -l, -s, -o, -l, grep -I down</t>
  </si>
  <si>
    <t>shutdown</t>
  </si>
  <si>
    <t>bring dn interface, then wss -h</t>
  </si>
  <si>
    <t>shutdown interface sequence</t>
  </si>
  <si>
    <t>/apps/scripts/util/csh, scource wss_env, show_servers,</t>
  </si>
  <si>
    <t>script/startup/ run xx</t>
  </si>
  <si>
    <t>CLS</t>
  </si>
  <si>
    <t>/oper/cwm/logs</t>
  </si>
  <si>
    <t>queue restart</t>
  </si>
  <si>
    <t>wss -l Qx, wss -o Qx</t>
  </si>
  <si>
    <t>queue down</t>
  </si>
  <si>
    <t>login_tos, ORDREC</t>
  </si>
  <si>
    <t>checkpoint</t>
  </si>
  <si>
    <t>CMSUTIL, Qx, CMSFLG if not in CMSFTR, put 1 in columns 23, .enter, .enter, login_tos, Y to proceed</t>
  </si>
  <si>
    <t>kernel setting view</t>
  </si>
  <si>
    <t>sysdef -i</t>
  </si>
  <si>
    <t>CMSFTR,  wss-tid, key25, &lt;END&gt;, &lt;F10&gt;, move to end, &lt;SPACE&gt; to overwrite, .enter out</t>
  </si>
  <si>
    <t>CPS</t>
  </si>
  <si>
    <t>CMSLSS, 070, enter, enter, del, .enter</t>
  </si>
  <si>
    <t>cleanup</t>
  </si>
  <si>
    <t>find . -size +20M -mtime +90 -ame '*.log*' -exec rm -f{}\;</t>
  </si>
  <si>
    <t>grep</t>
  </si>
  <si>
    <t>sed</t>
  </si>
  <si>
    <t>sed -n '/2016-02-04/, /2016-02-05/p' service.log</t>
  </si>
  <si>
    <t>-R (all folder), -l (matching), -e str1 str2 file, "str1 str2", -v (inverse)</t>
  </si>
  <si>
    <t>egrep</t>
  </si>
  <si>
    <t>-w 'str1|str2' file (multiple pattern)</t>
  </si>
  <si>
    <t>vi</t>
  </si>
  <si>
    <t>ctl +u (undo), D (del line after cursor), dd (line), yy (copy), p (paste), nyy</t>
  </si>
  <si>
    <t>ls</t>
  </si>
  <si>
    <t xml:space="preserve"> -lrt *{r4, r5}* (multiple pattern), -d */ (dir only)</t>
  </si>
  <si>
    <t>scp</t>
  </si>
  <si>
    <t>scp usr@local /file1 /wss-pr/  (copy local to remote)</t>
  </si>
  <si>
    <t>ps</t>
  </si>
  <si>
    <t>ps -u -f wss-pr, -p pid -o (fileds)</t>
  </si>
  <si>
    <t>ps -C java -L -o pid, tid, pcpuc nlwp, arg (threads for this pid)</t>
  </si>
  <si>
    <t>ps aux --sort pmem (find mem leakage)</t>
  </si>
  <si>
    <t>pstack</t>
  </si>
  <si>
    <t>pstack corefile, pargs corefiles, pargs NPID</t>
  </si>
  <si>
    <t>netstat</t>
  </si>
  <si>
    <t>-an |grep portnumber</t>
  </si>
  <si>
    <t xml:space="preserve">lsof </t>
  </si>
  <si>
    <t>-I portnumber, -u users (open files by usr), - iTCP: 1-1024 by port)</t>
  </si>
  <si>
    <t>-p pid, -l (all network connection, listending and established)l</t>
  </si>
  <si>
    <t>lsof /file</t>
  </si>
  <si>
    <t>pargs</t>
  </si>
  <si>
    <t>pargs pid, pargs 'pgrep xx'</t>
  </si>
  <si>
    <t>/opt/bns/wss/wssprd/apps/scripts/util</t>
  </si>
  <si>
    <t>wss_env</t>
  </si>
  <si>
    <t>ordapp/ordfx2010rt</t>
  </si>
  <si>
    <t>db read</t>
  </si>
  <si>
    <t>sbdsvrwm815.dev.ib.tor.scotiabank.com</t>
  </si>
  <si>
    <t>host</t>
  </si>
  <si>
    <t>port</t>
  </si>
  <si>
    <t>service</t>
  </si>
  <si>
    <t>ORDFX.sbdsvrwm815.dev.ib.tor.scotiabank.com</t>
  </si>
  <si>
    <t>controller path</t>
  </si>
  <si>
    <t>DBSFCT, APPL -MT, PATH -300 (MT300), enter, &lt;pgdn&gt;</t>
  </si>
  <si>
    <t>RESUME</t>
  </si>
  <si>
    <t>add public key</t>
  </si>
  <si>
    <t>store publick key in remote server .ssh/authorized_keys</t>
  </si>
  <si>
    <t>on local, ssh-keygen -t rsa  , accept default filename/pswd</t>
  </si>
  <si>
    <t>private key is gen and stored in ~/.ssh/id_rsa</t>
  </si>
  <si>
    <t>public key is gen and stored in ~/.ssh/id_rsa.pub</t>
  </si>
  <si>
    <t>ftp public key to remote svr: scp ~/.ssh/id_rsa.pub darvader@deathstar.empire.gov:</t>
  </si>
  <si>
    <t>on remote svr, if not exist, 
mkdir -p ~/.ssh 
   touch ~/.ssh/authorized_keys  (save the key into the file)</t>
  </si>
  <si>
    <t>if exists, then add public key to a new line to the key file</t>
  </si>
  <si>
    <t>cat ~/id_rsa.pub &gt;&gt; ~/.ssh/authorized_keys</t>
  </si>
  <si>
    <t>test connection: ssh username@host2.somewhere.edu</t>
  </si>
  <si>
    <t>if private key not stored in default folder, have to invoke it</t>
  </si>
  <si>
    <t>1. ssh -i ~/.ssh/old_keys/host2_key username@host2.somewhere.edu</t>
  </si>
  <si>
    <t>2. in ~/.ssh/config, enter pair like Host host2.somewhere.edu
    IdentityFile ~/.ssh/old_keys/host2_key</t>
  </si>
  <si>
    <t>RCV log</t>
  </si>
  <si>
    <t>lock.sql</t>
  </si>
  <si>
    <t>add $opr</t>
  </si>
  <si>
    <t>provi, $opr, CO/DIV, shift+F7 (add mode)</t>
  </si>
  <si>
    <t>checkcoa</t>
  </si>
  <si>
    <t>bsqlplus</t>
  </si>
  <si>
    <t>DATABASE/GDPPARAMETERS</t>
  </si>
  <si>
    <t>ag service</t>
  </si>
  <si>
    <t xml:space="preserve">svcs -a |grep -I ag (wssfxag, ag_port) </t>
  </si>
  <si>
    <t>to SEQ#, "Insert", tab, ., / (to exit), verify</t>
  </si>
  <si>
    <t>log queue</t>
  </si>
  <si>
    <t>CMSLLGS, QU7</t>
  </si>
  <si>
    <t>/opt/bns/wss/wssdev/log/IPCSMSGQLOG</t>
  </si>
  <si>
    <t>mailboxlog</t>
  </si>
  <si>
    <t>ipcs -q |wc -l</t>
  </si>
  <si>
    <t>oralce.err</t>
  </si>
  <si>
    <t>$appdir/log</t>
  </si>
  <si>
    <t>cls</t>
  </si>
  <si>
    <t>/var/ mqm/mqclient.ini</t>
  </si>
  <si>
    <t>truststore: bns/wss/wssdev/oper/CWM/key.jks</t>
  </si>
  <si>
    <t>MQ/cls config: mkv.jinit</t>
  </si>
  <si>
    <t>/opt/oratcp11/product/11.2.0/client11204/network/admin/tnsname.ora  (to resolve)</t>
  </si>
  <si>
    <t>tnsping WSSFX / ORDFX/FXHIST</t>
  </si>
  <si>
    <t>confirmation server</t>
  </si>
  <si>
    <t>/opt/bns/wss/wssdev/oper/_CO/WSS__CO_CO</t>
  </si>
  <si>
    <t>check if wss core server process running (wss_servers.cfg)</t>
  </si>
  <si>
    <t>pfiles, lsof -p pid &lt; server db connection&gt;</t>
  </si>
  <si>
    <t>rate queue</t>
  </si>
  <si>
    <t>wss -r R34, wss -r VF0</t>
  </si>
  <si>
    <t xml:space="preserve">wss -r VRx, wss -r VR0 </t>
  </si>
  <si>
    <t xml:space="preserve">/usr/sbin/ping </t>
  </si>
  <si>
    <t>hex form</t>
  </si>
  <si>
    <t>digest -a sha256 incoming_cnf.dat</t>
  </si>
  <si>
    <t>db</t>
  </si>
  <si>
    <t>interface log</t>
  </si>
  <si>
    <t>$APPDIR/logs, BNSAccessgateway.log, Global_coa.log</t>
  </si>
  <si>
    <t>BNSMQ.log, FsiAdapterWss.log, ftp_WSS_extracts.log</t>
  </si>
  <si>
    <t xml:space="preserve">$ADDPIR/apps/scripts  bns_servers.csv, </t>
  </si>
  <si>
    <t>app/scripts</t>
  </si>
  <si>
    <t xml:space="preserve">check_bns_interface_status.csh, </t>
  </si>
  <si>
    <t>services</t>
  </si>
  <si>
    <t>/etc/inet</t>
  </si>
  <si>
    <t>profile</t>
  </si>
  <si>
    <t>personal profile, '~/.bash_profile, known_hosts</t>
  </si>
  <si>
    <t>sysprofile /etc/profile</t>
  </si>
  <si>
    <t>RTNS seq no. update</t>
  </si>
  <si>
    <t>DBSFGNR2, ARROW, END (to select), manually update last seq no. save,restart queue, wss -r R34, wss -r VF0</t>
  </si>
  <si>
    <t>&amp;&gt;/dev/null equal to &gt; /dev/nul 2 &gt;&amp;1</t>
  </si>
  <si>
    <t>output or error redirectd to /dev/null for nodisplay</t>
  </si>
  <si>
    <t>wss sql</t>
  </si>
  <si>
    <t>/opt/bns/gfx/wss/bin</t>
  </si>
  <si>
    <t>lsof -i:9051, lsof -p pid</t>
  </si>
  <si>
    <t>Hostname</t>
  </si>
  <si>
    <t>IP</t>
  </si>
  <si>
    <t>Role</t>
  </si>
  <si>
    <t>FQDN</t>
  </si>
  <si>
    <t>OS</t>
  </si>
  <si>
    <t>Location</t>
  </si>
  <si>
    <t>Type</t>
  </si>
  <si>
    <t>VMWare Host</t>
  </si>
  <si>
    <t>FX App Servers</t>
  </si>
  <si>
    <t>sbpsvrwm187</t>
  </si>
  <si>
    <t>172.22.40.208</t>
  </si>
  <si>
    <t>FX Prod App</t>
  </si>
  <si>
    <t>sbpsvrwm187.ib.tor.scotiabank.com</t>
  </si>
  <si>
    <t>Solaris 10</t>
  </si>
  <si>
    <t>WM/E61</t>
  </si>
  <si>
    <t>Sun SPARC Enterprise M4000</t>
  </si>
  <si>
    <t>NA</t>
  </si>
  <si>
    <t>sbbsvrsp187</t>
  </si>
  <si>
    <t>172.20.228.170</t>
  </si>
  <si>
    <t xml:space="preserve">FX BCP App </t>
  </si>
  <si>
    <t>sbbsvrsp187.ib.tor.scotiabank.com</t>
  </si>
  <si>
    <t>SP69-8-6</t>
  </si>
  <si>
    <t>sbssvrwm187</t>
  </si>
  <si>
    <t>172.22.141.208</t>
  </si>
  <si>
    <t>FX UAT App</t>
  </si>
  <si>
    <t>sbssvrwm187.dev.ib.tor.scotiabank.com</t>
  </si>
  <si>
    <t>WM/E63</t>
  </si>
  <si>
    <t>sbssvrsp187</t>
  </si>
  <si>
    <t>172.20.226.208</t>
  </si>
  <si>
    <t>FX UAT BCP App</t>
  </si>
  <si>
    <t>sbssvrsp187.dev.ib.tor.scotiabank.com</t>
  </si>
  <si>
    <t>SP69-8-7</t>
  </si>
  <si>
    <t>sbisvrsp187</t>
  </si>
  <si>
    <t>172.20.226.34</t>
  </si>
  <si>
    <t>sbisvrsp187.dev.ib.tor.scotiabank.com</t>
  </si>
  <si>
    <t>SP69-8-8</t>
  </si>
  <si>
    <t>sbusvrwm187</t>
  </si>
  <si>
    <t>172.22.141.209</t>
  </si>
  <si>
    <t>sbusvrwm187.dev.ib.tor.scotiabank.com</t>
  </si>
  <si>
    <t>WM/E64</t>
  </si>
  <si>
    <t>sbdsvrwm187</t>
  </si>
  <si>
    <t>FX DEV App</t>
  </si>
  <si>
    <t>sbdsvrwm187.dev.ib.tor.scotiabank.com</t>
  </si>
  <si>
    <t>WM-24</t>
  </si>
  <si>
    <t>Sun Fire V490</t>
  </si>
  <si>
    <t>sbdevsvr285</t>
  </si>
  <si>
    <t>172.20.220.38</t>
  </si>
  <si>
    <t>FX DEV Draft</t>
  </si>
  <si>
    <t>sbdevsvr285.dev.ib.tor.scotiabank.com</t>
  </si>
  <si>
    <t>SP69-5-4</t>
  </si>
  <si>
    <t>Sun Fire T2000</t>
  </si>
  <si>
    <t>MM app Servers</t>
  </si>
  <si>
    <t>sbpsvrwm182</t>
  </si>
  <si>
    <t>172.22.40.207</t>
  </si>
  <si>
    <t>MM Prod App</t>
  </si>
  <si>
    <t>sbpsvrwm182.ib.tor.scotiabank.com</t>
  </si>
  <si>
    <t>sbbsvrsp182</t>
  </si>
  <si>
    <t>172.20.228.113</t>
  </si>
  <si>
    <t>MM BCP App</t>
  </si>
  <si>
    <t>sbbsvrsp182.ib.tor.scotiabank.com</t>
  </si>
  <si>
    <t>SP69-8-1</t>
  </si>
  <si>
    <t>sbssvrwm182</t>
  </si>
  <si>
    <t>172.22.141.207</t>
  </si>
  <si>
    <t>MM PrePROD App</t>
  </si>
  <si>
    <t>sbssvrwm182.dev.ib.tor.scotiabank.com</t>
  </si>
  <si>
    <t>sbssvrsp182</t>
  </si>
  <si>
    <t>172.20.226.230</t>
  </si>
  <si>
    <t>MM PrePROD BCP App</t>
  </si>
  <si>
    <t>sbssvrsp182.dev.ib.tor.scotiabank.com</t>
  </si>
  <si>
    <t>SP69-8-2</t>
  </si>
  <si>
    <t>sbusvrwm182</t>
  </si>
  <si>
    <t>172.22.140.231</t>
  </si>
  <si>
    <t>sbusvrwm182.dev.ib.tor.scotiabank.com</t>
  </si>
  <si>
    <t>sbdsvrwm182</t>
  </si>
  <si>
    <t>172.22.112.109</t>
  </si>
  <si>
    <t>sbdsvrwm182.dev.ib.tor.scotiabank.com</t>
  </si>
  <si>
    <t>sbivvrsp182</t>
  </si>
  <si>
    <t>172.20.184.152</t>
  </si>
  <si>
    <t>sbivvrsp182.dev.ib.tor.scotiabank.com</t>
  </si>
  <si>
    <t>Oracle VM for SPARC</t>
  </si>
  <si>
    <t> sbdld0sp054</t>
  </si>
  <si>
    <t>sbuvvrwm182</t>
  </si>
  <si>
    <t>172.25.80.185</t>
  </si>
  <si>
    <t>MM UAT2 App</t>
  </si>
  <si>
    <t>sbuvvrwm182.dev.ib.tor.scotiabank.com</t>
  </si>
  <si>
    <t>WM5-E97</t>
  </si>
  <si>
    <t> sbdld0wm054</t>
  </si>
  <si>
    <t>sbivvrwm182</t>
  </si>
  <si>
    <t>172.25.80.194</t>
  </si>
  <si>
    <t>MM IST3 App</t>
  </si>
  <si>
    <t>sbivvrwm182.dev.ib.tor.scotiabank.com</t>
  </si>
  <si>
    <t>ScotiaFX Servers</t>
  </si>
  <si>
    <t>sddvvrwm712</t>
  </si>
  <si>
    <t xml:space="preserve"> 172.25.6.212</t>
  </si>
  <si>
    <t>SFX DEV Apache</t>
  </si>
  <si>
    <t>sddvvrwm712.dev.ib.tor.scotiabank.com</t>
  </si>
  <si>
    <t>Red Hat Enterprise Linux Server release 7.2</t>
  </si>
  <si>
    <t>WM</t>
  </si>
  <si>
    <t>VMWare</t>
  </si>
  <si>
    <t>Scotia Cloud</t>
  </si>
  <si>
    <t>sddvvrwm713</t>
  </si>
  <si>
    <t>172.25.6.213</t>
  </si>
  <si>
    <t>SFX DEV Tomcat</t>
  </si>
  <si>
    <t>sddvvrwm713.dev.ib.tor.scotiabank.com</t>
  </si>
  <si>
    <t>sdivvrwm712</t>
  </si>
  <si>
    <t>172.25.6.39</t>
  </si>
  <si>
    <t>SFX ISTA Apache</t>
  </si>
  <si>
    <t>sdivvrwm712.dev.ib.tor.scotiabank.com</t>
  </si>
  <si>
    <t>WM5-E52</t>
  </si>
  <si>
    <t>scvmuatvmware21</t>
  </si>
  <si>
    <t>sdivvrwm713</t>
  </si>
  <si>
    <t>172.25.6.40</t>
  </si>
  <si>
    <t>SFX ISTA Tomcat</t>
  </si>
  <si>
    <t>sdivvrwm713.dev.ib.tor.scotiabank.com</t>
  </si>
  <si>
    <t>sdivvrwm715</t>
  </si>
  <si>
    <t>172.25.6.72</t>
  </si>
  <si>
    <t>SFX ISTB Apache</t>
  </si>
  <si>
    <t>sdivvrwm715.dev.ib.tor.scotiabank.com</t>
  </si>
  <si>
    <t>sdivvrwm716</t>
  </si>
  <si>
    <t>172.25.6.73</t>
  </si>
  <si>
    <t>SFX ISTB Tomcat</t>
  </si>
  <si>
    <t>sdivvrwm716.dev.ib.tor.scotiabank.com</t>
  </si>
  <si>
    <t>sdusvrwm712</t>
  </si>
  <si>
    <t>192.168.41.222</t>
  </si>
  <si>
    <t>SFX UAT Apache</t>
  </si>
  <si>
    <t xml:space="preserve"> - DMZ</t>
  </si>
  <si>
    <t>WM5-34</t>
  </si>
  <si>
    <t>IBM System x3250 M5</t>
  </si>
  <si>
    <t>sdusvrwm715</t>
  </si>
  <si>
    <t>192.168.41.41</t>
  </si>
  <si>
    <t>WM5-35</t>
  </si>
  <si>
    <t>sdusvrwm713</t>
  </si>
  <si>
    <t>192.168.42.37</t>
  </si>
  <si>
    <t>SFX UAT Tomcat / Internal</t>
  </si>
  <si>
    <t>sdusvrwm716</t>
  </si>
  <si>
    <t>192.168.42.42</t>
  </si>
  <si>
    <t>SFX UAT Tomcat</t>
  </si>
  <si>
    <t>sdpsvrwm712</t>
  </si>
  <si>
    <t>192.168.249.133</t>
  </si>
  <si>
    <t>SFX PROD Apache</t>
  </si>
  <si>
    <t>WM5-36</t>
  </si>
  <si>
    <t>sdpsvrso712</t>
  </si>
  <si>
    <t>192.168.239.14</t>
  </si>
  <si>
    <t>SP10-099</t>
  </si>
  <si>
    <t>sdpsvrwm713</t>
  </si>
  <si>
    <t>SFX PROD Tomcat</t>
  </si>
  <si>
    <t>sdpsvrso713</t>
  </si>
  <si>
    <t>192.168.238.60</t>
  </si>
  <si>
    <t>SP10-112</t>
  </si>
  <si>
    <t>sdpvvrba713</t>
  </si>
  <si>
    <t>172.26.64.22</t>
  </si>
  <si>
    <t>SFX PROD Tomcat - Internal</t>
  </si>
  <si>
    <t>sdpvvrba713.ib.tor.scotiabank.com</t>
  </si>
  <si>
    <t>BAR-C2</t>
  </si>
  <si>
    <t>sdbvvrwm713</t>
  </si>
  <si>
    <t>172.25.10.133</t>
  </si>
  <si>
    <t>SFX PROD Tomcat - Internal BCP</t>
  </si>
  <si>
    <t>sdbvvrwm713.ib.tor.scotiabank.com</t>
  </si>
  <si>
    <t>KVM</t>
  </si>
  <si>
    <t>Applix Servers</t>
  </si>
  <si>
    <t>sdbsvrba118</t>
  </si>
  <si>
    <t>172.26.74.12</t>
  </si>
  <si>
    <t>Applix PRD</t>
  </si>
  <si>
    <t>sdbsvrba118.ib.tor.scotiabank.com</t>
  </si>
  <si>
    <t xml:space="preserve">Red Hat Enterprise Linux Server release 7.3 </t>
  </si>
  <si>
    <t>Barrie/C2</t>
  </si>
  <si>
    <t>UCS</t>
  </si>
  <si>
    <t>sdpsvrwm118</t>
  </si>
  <si>
    <t>172.22.200.16</t>
  </si>
  <si>
    <t>sdpsvrwm118.ib.tor.scotiabank.com</t>
  </si>
  <si>
    <t>WM5/E79</t>
  </si>
  <si>
    <t>sdusvrwm118</t>
  </si>
  <si>
    <t>172.22.204.11</t>
  </si>
  <si>
    <t>Applix UAT</t>
  </si>
  <si>
    <t>sdusvrwm118.dev.ib.tor.scotiabank.com</t>
  </si>
  <si>
    <t>WM5/E52</t>
  </si>
  <si>
    <t>sbpsvrwm118</t>
  </si>
  <si>
    <t>172.22.12.67</t>
  </si>
  <si>
    <t>sbpsvrwm118.ib.tor.scotiabank.com</t>
  </si>
  <si>
    <t>WM-E19</t>
  </si>
  <si>
    <t>sbbsvrsp118</t>
  </si>
  <si>
    <t>172.20.120.148</t>
  </si>
  <si>
    <t>sbbsvrsp118.ib.tor.scotiabank.com</t>
  </si>
  <si>
    <t>SP69-5-3</t>
  </si>
  <si>
    <t>sbisvrwm118</t>
  </si>
  <si>
    <t>172.22.140.181</t>
  </si>
  <si>
    <t>sbisvrwm118.dev.ib.tor.scotiabank.com</t>
  </si>
  <si>
    <t>WM-E35</t>
  </si>
  <si>
    <t>DATABASE Servers</t>
  </si>
  <si>
    <t>sbpnd404wm815</t>
  </si>
  <si>
    <t>172.22.40.209</t>
  </si>
  <si>
    <t>FX Prod DB</t>
  </si>
  <si>
    <t>sbpnd404wm815.ib.tor.scotiabank.com</t>
  </si>
  <si>
    <t>WM-E76</t>
  </si>
  <si>
    <t>Sun Fire X4170</t>
  </si>
  <si>
    <t>sbpnd404wm816</t>
  </si>
  <si>
    <t>172.22.40.210</t>
  </si>
  <si>
    <t>sbpnd404wm816.ib.tor.scotiabank.com</t>
  </si>
  <si>
    <t>sbpnd404wm817</t>
  </si>
  <si>
    <t>172.22.40.211</t>
  </si>
  <si>
    <t>sbpnd404wm817.ib.tor.scotiabank.com</t>
  </si>
  <si>
    <t>sbbnd403sp815</t>
  </si>
  <si>
    <t>172.20.228.171</t>
  </si>
  <si>
    <t>FX BCP DB</t>
  </si>
  <si>
    <t>sbbnd403sp815.ib.tor.scotiabank.com</t>
  </si>
  <si>
    <t>SP69-8-9</t>
  </si>
  <si>
    <t>sbbnd403sp816</t>
  </si>
  <si>
    <t>172.20.228.172</t>
  </si>
  <si>
    <t>sbbnd403sp816.ib.tor.scotiabank.com</t>
  </si>
  <si>
    <t>sbbnd403sp817</t>
  </si>
  <si>
    <t>172.20.228.173</t>
  </si>
  <si>
    <t>sbbnd403sp817.ib.tor.scotiabank.com</t>
  </si>
  <si>
    <t>sbsnd402wm815</t>
  </si>
  <si>
    <t>172.22.141.213</t>
  </si>
  <si>
    <t>FX UAT DB</t>
  </si>
  <si>
    <t>sbsnd402wm815.dev.ib.tor.scotiabank.com</t>
  </si>
  <si>
    <t>WM5-E76</t>
  </si>
  <si>
    <t>sbsnd402wm816</t>
  </si>
  <si>
    <t>172.22.141.214</t>
  </si>
  <si>
    <t>sbsnd402wm816.dev.ib.tor.scotiabank.com</t>
  </si>
  <si>
    <t>sbsnd402wm817</t>
  </si>
  <si>
    <t>172.22.141.215</t>
  </si>
  <si>
    <t>sbsnd402wm817.dev.ib.tor.scotiabank.com</t>
  </si>
  <si>
    <t>sbsnd401sp815</t>
  </si>
  <si>
    <t>172.20.226.150</t>
  </si>
  <si>
    <t>FX UAT BCP DB</t>
  </si>
  <si>
    <t>sbsnd401sp815.dev.ib.tor.scotiabank.com</t>
  </si>
  <si>
    <t>sbsnd401sp816</t>
  </si>
  <si>
    <t>172.20.226.151</t>
  </si>
  <si>
    <t>sbsnd401sp816.dev.ib.tor.scotiabank.com</t>
  </si>
  <si>
    <t>sbsnd401sp817</t>
  </si>
  <si>
    <t>172.20.226.152</t>
  </si>
  <si>
    <t>sbsnd401sp817.dev.ib.tor.scotiabank.com</t>
  </si>
  <si>
    <t>sbind405sp815</t>
  </si>
  <si>
    <t>172.20.227.111</t>
  </si>
  <si>
    <t>FX ISTA DB</t>
  </si>
  <si>
    <t>sbind405sp815.dev.ib.tor.scotiabank.com</t>
  </si>
  <si>
    <t>sbind405sp816</t>
  </si>
  <si>
    <t>172.20.227.116</t>
  </si>
  <si>
    <t>sbind405sp816.dev.ib.tor.scotiabank.com</t>
  </si>
  <si>
    <t>sbund400wm815</t>
  </si>
  <si>
    <t>172.22.141.211</t>
  </si>
  <si>
    <t>FX ISTB DB</t>
  </si>
  <si>
    <t>sbund400wm815.dev.ib.tor.scotiabank.com</t>
  </si>
  <si>
    <t>WM-75</t>
  </si>
  <si>
    <t>sbund400wm816</t>
  </si>
  <si>
    <t>172.22.141.212</t>
  </si>
  <si>
    <t>sbund400wm816.dev.ib.tor.scotiabank.com</t>
  </si>
  <si>
    <t>sbdsvrwm815</t>
  </si>
  <si>
    <t>172.22.141.210</t>
  </si>
  <si>
    <t>FX DEV DB</t>
  </si>
  <si>
    <t>WM-E75</t>
  </si>
  <si>
    <t>sbpnd304wm415</t>
  </si>
  <si>
    <t>172.22.40.165</t>
  </si>
  <si>
    <t>MM Prod DB</t>
  </si>
  <si>
    <t>sbpnd304wm415.ib.tor.scotiabank.com</t>
  </si>
  <si>
    <t>WM-E77</t>
  </si>
  <si>
    <t>sbpnd304wm416</t>
  </si>
  <si>
    <t>172.22.40.166</t>
  </si>
  <si>
    <t>sbpnd304wm416.ib.tor.scotiabank.com</t>
  </si>
  <si>
    <t>sbpnd304wm417</t>
  </si>
  <si>
    <t>172.22.40.167</t>
  </si>
  <si>
    <t>sbpnd304wm417.ib.tor.scotiabank.com</t>
  </si>
  <si>
    <t>sbbnd303sp415</t>
  </si>
  <si>
    <t>172.20.228.162</t>
  </si>
  <si>
    <t>MM BCP DB</t>
  </si>
  <si>
    <t>sbbnd303sp415.ib.tor.scotiabank.com</t>
  </si>
  <si>
    <t>sbbnd303sp416</t>
  </si>
  <si>
    <t>172.20.228.163</t>
  </si>
  <si>
    <t>sbbnd303sp416.ib.tor.scotiabank.com</t>
  </si>
  <si>
    <t>sbbnd303sp417</t>
  </si>
  <si>
    <t>172.20.228.164</t>
  </si>
  <si>
    <t>sbbnd303sp417.ib.tor.scotiabank.com</t>
  </si>
  <si>
    <t>sbsnd302wm415</t>
  </si>
  <si>
    <t>172.22.141.191</t>
  </si>
  <si>
    <t>MM PreProd DB</t>
  </si>
  <si>
    <t>sbsnd302wm415.dev.ib.tor.scotiabank.com</t>
  </si>
  <si>
    <t>sbsnd302wm416</t>
  </si>
  <si>
    <t>172.22.141.192</t>
  </si>
  <si>
    <t>sbsnd302wm416.dev.ib.tor.scotiabank.com</t>
  </si>
  <si>
    <t>sbsnd302wm417</t>
  </si>
  <si>
    <t>172.22.141.193</t>
  </si>
  <si>
    <t>sbsnd302wm417.dev.ib.tor.scotiabank.com</t>
  </si>
  <si>
    <t>sbsnd301sp415</t>
  </si>
  <si>
    <t>172.20.226.215</t>
  </si>
  <si>
    <t>MM PreProd BCP DB</t>
  </si>
  <si>
    <t>sbsnd301sp415.dev.ib.tor.scotiabank.com</t>
  </si>
  <si>
    <t>sbsnd301sp416</t>
  </si>
  <si>
    <t>172.20.226.216</t>
  </si>
  <si>
    <t>sbsnd301sp416.dev.ib.tor.scotiabank.com</t>
  </si>
  <si>
    <t>sbsnd301sp417</t>
  </si>
  <si>
    <t>172.20.226.217</t>
  </si>
  <si>
    <t>sbsnd301sp417.dev.ib.tor.scotiabank.com</t>
  </si>
  <si>
    <t>sbund300wm415</t>
  </si>
  <si>
    <t>172.22.140.186</t>
  </si>
  <si>
    <t>MM UAT DB</t>
  </si>
  <si>
    <t>sbund300wm415.dev.ib.tor.scotiabank.com</t>
  </si>
  <si>
    <t>WM-E62</t>
  </si>
  <si>
    <t>sbund300wm416</t>
  </si>
  <si>
    <t>172.22.140.187</t>
  </si>
  <si>
    <t>sbund300wm416.dev.ib.tor.scotiabank.com</t>
  </si>
  <si>
    <t>sbdsvrwm415</t>
  </si>
  <si>
    <t>172.22.140.185</t>
  </si>
  <si>
    <t>MM IST2/IST/DEV DB</t>
  </si>
  <si>
    <t>sbdsvrwm415.dev.ib.tor.scotiabank.com</t>
  </si>
  <si>
    <t>SBIVVRSP415</t>
  </si>
  <si>
    <t>172.20.128.46</t>
  </si>
  <si>
    <t>MM DEV2 DB</t>
  </si>
  <si>
    <t>SBIVVRSP415.dev.ib.tor.scotiabank.com</t>
  </si>
  <si>
    <t>SP10-091</t>
  </si>
  <si>
    <t> scvmuatvmware21.scglobaluat.aduat.scotiacapital.com</t>
  </si>
  <si>
    <t>sbuvvrwm415</t>
  </si>
  <si>
    <t>172.25.158.70</t>
  </si>
  <si>
    <t>MM UAT2 DB</t>
  </si>
  <si>
    <t>sbuvvrwm415.dev.ib.tor.scotiabank.com</t>
  </si>
  <si>
    <t>WM5-E100</t>
  </si>
  <si>
    <t>sbivvrwm415</t>
  </si>
  <si>
    <t>172.25.158.71</t>
  </si>
  <si>
    <t>MM IST3 DB</t>
  </si>
  <si>
    <t>sbivvrwm415.dev.ib.tor.scotiabank.com</t>
  </si>
  <si>
    <t>WM-E52</t>
  </si>
  <si>
    <t>rate</t>
  </si>
  <si>
    <t>rate refresh</t>
  </si>
  <si>
    <t>rate_stop_VRFwithRJ6.sh &amp; rate_startwithRJ6.sh</t>
  </si>
  <si>
    <t>home direc</t>
  </si>
  <si>
    <t>lsof</t>
  </si>
  <si>
    <t>cksum</t>
  </si>
  <si>
    <t>cksum file1 file2  (compare size of two files)</t>
  </si>
  <si>
    <t>wss_tao</t>
  </si>
  <si>
    <t>/opt/bns/gfx/wss/bin/wss_tao</t>
  </si>
  <si>
    <t>CMSUTIL</t>
  </si>
  <si>
    <t>prctl -I process $$</t>
  </si>
  <si>
    <t>ipc -qap |grep QID (mbx_list)</t>
  </si>
  <si>
    <t>/opt/bns/wss/wssdev/oracle/schema11g</t>
  </si>
  <si>
    <t>db schema</t>
  </si>
  <si>
    <t>db scripts</t>
  </si>
  <si>
    <t>strace</t>
  </si>
  <si>
    <t>strace telnet:9151; strace -p PID</t>
  </si>
  <si>
    <t xml:space="preserve"> ENTER SELECTION:                                                           $SM</t>
  </si>
  <si>
    <t xml:space="preserve"> 10/27/17                       SYSTEM SECURITY                  WSS/WSS/PTS_32</t>
  </si>
  <si>
    <t xml:space="preserve">           SELECTION                                         FUNCTION</t>
  </si>
  <si>
    <t xml:space="preserve">            NUMBER       ---------DESCRIPTION----------        NAME</t>
  </si>
  <si>
    <t xml:space="preserve">               1.        FILE SECURITY DEFINITION            $SECFL</t>
  </si>
  <si>
    <t xml:space="preserve">               2.        FILE SECURITY DOCUMENTATION         $DOCSFLS</t>
  </si>
  <si>
    <t xml:space="preserve">               3.        FUNCTION SECURITY DEFINITION        $SECFN</t>
  </si>
  <si>
    <t xml:space="preserve">               4.        FUNCTION SECURITY DOCUMENTATION     $DOCSFNS</t>
  </si>
  <si>
    <t xml:space="preserve">               5.        OPERATOR SECURITY DEFINITION        $OPR</t>
  </si>
  <si>
    <t xml:space="preserve">               6.        OPERATOR SECURITY DOCUMENTATION     $DOCOPRS</t>
  </si>
  <si>
    <t xml:space="preserve">               7.        OPERATOR SECURITY COPY              $CPYCAT</t>
  </si>
  <si>
    <t xml:space="preserve">               8.        TERMINAL ASSIGNMENT DEFINITION      $TERM</t>
  </si>
  <si>
    <t xml:space="preserve">               9.        TERMINAL DEFAULT REPORT DEVICE DEF. $TERM2</t>
  </si>
  <si>
    <t xml:space="preserve">              10.        TERMINAL ASSIGNMENT DOCUMENTATION   $DOCTRMS</t>
  </si>
  <si>
    <t>$CPYCAT  (COPY $OPR account)</t>
  </si>
  <si>
    <t>ENTER SELECTION:                                                         @MAIN</t>
  </si>
  <si>
    <t xml:space="preserve"> 10/27/17                       PROIV MAIN MENU                  WSS/WSS/PTS_32</t>
  </si>
  <si>
    <t xml:space="preserve">            NUMBER       ---------DESCRIPTION---------         NAME</t>
  </si>
  <si>
    <t xml:space="preserve">               1         DATA AND FILE DEFINITION            @FM</t>
  </si>
  <si>
    <t xml:space="preserve">               2         CREATE/MODIFY FUNCTION              @MOD</t>
  </si>
  <si>
    <t xml:space="preserve">               3         DEVELOPER STUDIO                    @STUDIO</t>
  </si>
  <si>
    <t xml:space="preserve">               4         DOCUMENTATION                       @DM</t>
  </si>
  <si>
    <t xml:space="preserve">               5         SYSTEM SECURITY                     $SM</t>
  </si>
  <si>
    <t xml:space="preserve">               6         UTILITIES                           @UM</t>
  </si>
  <si>
    <t xml:space="preserve">               7         SYSTEM LOGOFF                       LOGOFF</t>
  </si>
  <si>
    <t>(backslash into)</t>
  </si>
  <si>
    <t>CMSFAP (application maintenance)</t>
  </si>
  <si>
    <t>CI1 (clsapistatus:Event - STOP, CONNECTION, REGISTER)</t>
  </si>
  <si>
    <t>ag gateway</t>
  </si>
  <si>
    <t>/etc/inetd.conf</t>
  </si>
  <si>
    <t>FX ISTA App  (wssistaop)</t>
  </si>
  <si>
    <t>CMSLLGC  Q8</t>
  </si>
  <si>
    <t>DBQLGC  (see deadlock present)</t>
  </si>
  <si>
    <t>CMSFPM</t>
  </si>
  <si>
    <t>pro "WSS" "WSS" "EDULOG"</t>
  </si>
  <si>
    <t>hotsweep</t>
  </si>
  <si>
    <t>CMSCTR, copy unprocessed log to source; reran recovery, then resume Q (?)</t>
  </si>
  <si>
    <t>UAT</t>
  </si>
  <si>
    <t>ORDAPP/ORDAPP_1234!</t>
  </si>
  <si>
    <t>ORDAPP/ZXORDAPP_1234!</t>
  </si>
  <si>
    <t>ISTB</t>
  </si>
  <si>
    <t>BESS_interface</t>
  </si>
  <si>
    <t>/opt/bns/wss/wssuat/apps/bess_interface</t>
  </si>
  <si>
    <t>wssrecfile</t>
  </si>
  <si>
    <t>remove the bad msg from this file, restart interface</t>
  </si>
  <si>
    <t>cdl, tail bess_interface log</t>
  </si>
  <si>
    <t>/opt/bns/wss/wssprd/apps/certificates</t>
  </si>
  <si>
    <t>jks, cert</t>
  </si>
  <si>
    <t>DATABASE, 8, SETSWO(bic tid), to update BIC in Database</t>
  </si>
  <si>
    <t xml:space="preserve">start CPS in new linux sver  </t>
  </si>
  <si>
    <t>D:\Apps\ConfirmationPrint&gt;WssLinuxDevTest.cmd</t>
  </si>
  <si>
    <t>check db instance on svr</t>
  </si>
  <si>
    <t>ps -ef |grep smon</t>
  </si>
  <si>
    <t>FX ISTB App  (wssuatop)</t>
  </si>
  <si>
    <t>Unable to change passwd</t>
  </si>
  <si>
    <t>db dump</t>
  </si>
  <si>
    <t>(db svr) oracle_home/admin/(c/d/dump)</t>
  </si>
  <si>
    <t>wssuatif=istbif123</t>
  </si>
  <si>
    <t>ordrpt=ZxORDRPT_1234!</t>
  </si>
  <si>
    <t>ordmso=ZxORDMSO_1234!</t>
  </si>
  <si>
    <t>fxhistrpt=ZxFXHISTRPT_1234!</t>
  </si>
  <si>
    <t>dbpswd</t>
  </si>
  <si>
    <t>/util/orasec.properties</t>
  </si>
  <si>
    <t>istb</t>
  </si>
  <si>
    <t>Apache</t>
  </si>
  <si>
    <t xml:space="preserve">sdpsvrwm712 </t>
  </si>
  <si>
    <t>Apache PROD1</t>
  </si>
  <si>
    <t>Tomcat PROD1</t>
  </si>
  <si>
    <t>Apache PROD2</t>
  </si>
  <si>
    <r>
      <t>MM UAT &amp; IST App (</t>
    </r>
    <r>
      <rPr>
        <sz val="11"/>
        <color rgb="FFFF0000"/>
        <rFont val="Calibri"/>
        <family val="2"/>
        <scheme val="minor"/>
      </rPr>
      <t>ssh wssistop /wssuatop)</t>
    </r>
  </si>
  <si>
    <t xml:space="preserve">DBSFGNR2 </t>
  </si>
  <si>
    <t>set RTNS q number</t>
  </si>
  <si>
    <t>cert. renewal</t>
  </si>
  <si>
    <t xml:space="preserve">Create in your home or /var/tmp/CERT
1. Generate the certificate keypair.  Keypair means that both public &amp; private keys (matching) are generated under the same alias. 
$ keytool -genkey -v -keyalg RSA -validity 1825 -alias uat.samlfed -keypass samlfed123 -keysize 2048 -keystore uat.samlfed.jks
2. Inspect the certificate details
$ keytool -v -list -keystore uat.samlfed.jks
3. Generate a Certificate Signing Request (CSR)
$ keytool -certreq -keyalg RSA -alias uat.samlfed -file uat.samlfed.csr -keystore uat.samlfed.jks
4. Send uat.samlfed.csr  request to Certicate support for new SSL Cert (Open iStore ticket)
5. You will receiver new SSL Cert files from Certicate support
6. Import  new Certificate into Keystore
     - make backup of original .jks file that you use for new ssl cert request in case you make a mistake importing it.
$ keytool -import -alias root -keystore uat.samlfed.jks -trustcacerts -file root_cert
$ keytool -v -list -keystore uat.samlfed.jks
$ keytool -import -alias uat.samlfed -keystore uat.samlfed.jks  -file certificate.txt
$ keytool -v -list -keystore uat.samlfed.jks
</t>
  </si>
  <si>
    <t>(check old/young number), update with young no.</t>
  </si>
  <si>
    <t xml:space="preserve">RH server </t>
  </si>
  <si>
    <t>sdubl01wm110</t>
  </si>
  <si>
    <t xml:space="preserve"> 172.22.204.169</t>
  </si>
  <si>
    <t>scp file1.txt file2.sh username@ip.of.server.copyto:~/pathtoupload</t>
  </si>
  <si>
    <t>local to remote</t>
  </si>
  <si>
    <t>scp username@ip.of.server.copyfrom:"file1.log file2.log" "~/yourpathtocopy"</t>
  </si>
  <si>
    <t>rmote to local</t>
  </si>
  <si>
    <t>wss_ag</t>
  </si>
  <si>
    <t>cat /etc/xinetd.d/WSSFXag</t>
  </si>
  <si>
    <t>netstat -tnl | grep 9151</t>
  </si>
  <si>
    <t>strace -p 14624  wss -l Q23 (GET PID)</t>
  </si>
  <si>
    <t>192.168.248.56</t>
  </si>
  <si>
    <t>pipe</t>
  </si>
  <si>
    <t>or tar -rvf {}\;</t>
  </si>
  <si>
    <t xml:space="preserve">find file size </t>
  </si>
  <si>
    <t>find . -type f -name 'XMB*' -exec ls -l {} \; | awk '{ s+=$5 } END { print s }'</t>
  </si>
  <si>
    <t>Interactive (non-login) shells, then the config is read from these files:</t>
  </si>
  <si>
    <t>$HOME/.bashrc</t>
  </si>
  <si>
    <t>For Login shells, the config is read from these files:</t>
  </si>
  <si>
    <r>
      <t>/etc/profile</t>
    </r>
    <r>
      <rPr>
        <sz val="8"/>
        <color rgb="FF242729"/>
        <rFont val="Inherit"/>
      </rPr>
      <t> (Always sourced)</t>
    </r>
  </si>
  <si>
    <r>
      <t>$HOME/.bash_profile</t>
    </r>
    <r>
      <rPr>
        <sz val="8"/>
        <color rgb="FF242729"/>
        <rFont val="Inherit"/>
      </rPr>
      <t> (the rest of these files are checked in order until one is found, then no others are read)</t>
    </r>
  </si>
  <si>
    <t>$HOME/.bash_login</t>
  </si>
  <si>
    <t>$HOME/.profile</t>
  </si>
  <si>
    <t>/opt/bns/wss/wssista/oracle/scripts</t>
  </si>
  <si>
    <t xml:space="preserve">kill </t>
  </si>
  <si>
    <t>pkill -signal TERM -u user1 AppServer</t>
  </si>
  <si>
    <t>pkill -9 -f 'wss'</t>
  </si>
  <si>
    <t xml:space="preserve">show parameter sessions
</t>
  </si>
  <si>
    <t>select count(*) from v$session;</t>
  </si>
  <si>
    <t>max limit</t>
  </si>
  <si>
    <t>active session</t>
  </si>
  <si>
    <t>C:\Users\qli1\BNS_prog\putty\putty.exe -i C:\Users\qli1\BNS_prog\putty\Private_ql.ppk wssdevop@172.22.112.110</t>
  </si>
  <si>
    <t>ssh from pc</t>
  </si>
  <si>
    <t>find . -type f -name 'what*' -exec tar -cvf /tmp/xx.tar {}+;</t>
  </si>
  <si>
    <t xml:space="preserve">ciad/gfx-sa-data-transporter/post-tade0adpater/logs/pta-sys.log, pta-err.log
</t>
  </si>
  <si>
    <t>WSSDBA query</t>
  </si>
  <si>
    <t>DB server tree</t>
  </si>
  <si>
    <t>/var/ORADUMP/ORDMM/udump/</t>
  </si>
  <si>
    <t>/opt/oracle/admin/bin/WSSFX_rman.config</t>
  </si>
  <si>
    <t>/var/ORADUMP/diag/tnslsnr/sbdsvrwm815/listener/trace/listener.log</t>
  </si>
  <si>
    <t>/var/ORADUMP/diag/rdbms/ordfx/ORDFX/lck/ AM_994187642_3287667720.lck.lck</t>
  </si>
  <si>
    <t>/$oracle_base/admin/$oracle_sid/pfiel, xdump arch create</t>
  </si>
  <si>
    <t>/pfile : oracle parameter initialization file .initSID.ora</t>
  </si>
  <si>
    <t>tbale space: /opt/bns/gfx/wss/oracle/install11g/wss_space_SID_15gb.sql</t>
  </si>
  <si>
    <t>netstat -an | grep 5196 | grep -i listen</t>
  </si>
  <si>
    <t>wss_service</t>
  </si>
  <si>
    <t xml:space="preserve">execute refresh_bns_dfa_trades_hist;
select sysdate from dual
</t>
  </si>
  <si>
    <t>wssauthsvc      4537/tcp                # WSS Security Service</t>
  </si>
  <si>
    <t>wssauthsvc      4537/udp                # WSS Security Service</t>
  </si>
  <si>
    <t>wsscomfrmwk     6602/tcp                # Windows WSS Communication Framework</t>
  </si>
  <si>
    <t>wss_WSSFX       5195/tcp                        # Socket for wssdev</t>
  </si>
  <si>
    <t>WSSFXag         9151/tcp                        # WSSDEV Access gateway</t>
  </si>
  <si>
    <t>/etc/services</t>
  </si>
  <si>
    <t>inetd daemon needs restart for read the confi</t>
  </si>
  <si>
    <t>ps -ef |grpe inetd</t>
  </si>
  <si>
    <t>kill - HUP (pid)</t>
  </si>
  <si>
    <t>ls (or find) &gt; mylist
tar -cvf /path/mytar.tar -T mylist</t>
  </si>
  <si>
    <t>ls -lrt |head -4 |cut -f12- -d ' ' &gt;mylist</t>
  </si>
  <si>
    <t>tar -cvf xx.tar -I mylist (solaris)</t>
  </si>
  <si>
    <t>/opt/oracle/admin/ORDFXi1/pfile</t>
  </si>
  <si>
    <t>ist1 db</t>
  </si>
  <si>
    <t>SID info. (solaris) cat /var/opt/oracle/oratab, others: cat /var/oratab</t>
  </si>
  <si>
    <t>sar -u 2 7</t>
  </si>
  <si>
    <t>cpu idle</t>
  </si>
  <si>
    <t xml:space="preserve">vmstat 2 7 </t>
  </si>
  <si>
    <t>(7 intervals, each 2 sec)</t>
  </si>
  <si>
    <t>check b (sleeping processs too big?) si so (or pi po) too big</t>
  </si>
  <si>
    <t>performance bottleneck</t>
  </si>
  <si>
    <t>solaris: ps -ef g|grep smon |grep -v grep, hten pmap -x pid</t>
  </si>
  <si>
    <t>lnx: cat /proc/pid/maps, cat /proc/pid/status</t>
  </si>
  <si>
    <t>per-process memory info</t>
  </si>
  <si>
    <t>kernel, grep . /proc/sys/kernel/*</t>
  </si>
  <si>
    <t>or sysctl -a</t>
  </si>
  <si>
    <t>shared mem: ipcs -lms</t>
  </si>
  <si>
    <t>ipcs -sm (shm structure), sysresv (to veriew ophan mem object), then ipcrm -m shmID or ipcrm -s semaphoreID (remove orphan mem)</t>
  </si>
  <si>
    <t>top, prstat</t>
  </si>
  <si>
    <t>Linux, check process detail /proc/pid/status, /proc/pid/maps, /proc/pid (ls to see output)</t>
  </si>
  <si>
    <t xml:space="preserve">network, sar -n DEV, SOCK  </t>
  </si>
  <si>
    <t>ping, telnet, tnsping (check racl enet listener is running on remote server)</t>
  </si>
  <si>
    <t>1. wss_servers.cfg; 2. wss_R20 to $APPDIR/bin, 3. DBSFGNR2 setup R20 and seq number (shift F7 add)</t>
  </si>
  <si>
    <t>error trap clear -&gt; CMSUTIL-10-OPQ (or CMSFPM) par:DBT, key: PGS</t>
  </si>
  <si>
    <t>authenlog</t>
  </si>
  <si>
    <t>AD</t>
  </si>
  <si>
    <t>/etc/krb5.conf (auth &amp; commu with LDAP)
'/etc/wssldap.conf ( tell WSS info from AD)</t>
  </si>
  <si>
    <t>CONF</t>
  </si>
  <si>
    <t>resolv.conf: name servers
nsswitch.conf: Name Service Switch
/etc: services, hosts, group</t>
  </si>
  <si>
    <t>GUI login</t>
  </si>
  <si>
    <r>
      <t xml:space="preserve">check </t>
    </r>
    <r>
      <rPr>
        <sz val="11"/>
        <color rgb="FFFF0000"/>
        <rFont val="Calibri"/>
        <family val="2"/>
        <scheme val="minor"/>
      </rPr>
      <t>uncheckpointe</t>
    </r>
    <r>
      <rPr>
        <sz val="11"/>
        <color theme="1"/>
        <rFont val="Calibri"/>
        <family val="2"/>
        <scheme val="minor"/>
      </rPr>
      <t>d log by log and queue</t>
    </r>
  </si>
  <si>
    <t>end-C/V</t>
  </si>
  <si>
    <r>
      <t>wss_citywatch simulate call made by WSS GUI; 
next step is to perform GUI login 
1.contact wss_claivger to get access gateway port
(env : WSSAppDir=/opt/bns/wss/wssdev
/etc/services:   WSSFXag    9033/tcp # Access gateway)
&lt;in clarviger.log "</t>
    </r>
    <r>
      <rPr>
        <sz val="11"/>
        <color rgb="FFFF0000"/>
        <rFont val="Calibri"/>
        <family val="2"/>
        <scheme val="minor"/>
      </rPr>
      <t>9151 gateway port"</t>
    </r>
    <r>
      <rPr>
        <sz val="11"/>
        <color theme="1"/>
        <rFont val="Calibri"/>
        <family val="2"/>
        <scheme val="minor"/>
      </rPr>
      <t>&gt;
2. second authentication rqst against wss_citywatch for use $OPR id and validate permission to login env
(simulate with telnet 0 9151 then 
&lt;wss-reqeust user='USERID" password="pswd"&gt;&lt;PING/&gt;
Expect reply incl. wss-user="</t>
    </r>
    <r>
      <rPr>
        <sz val="11"/>
        <color rgb="FFFF0000"/>
        <rFont val="Calibri"/>
        <family val="2"/>
        <scheme val="minor"/>
      </rPr>
      <t>WSS</t>
    </r>
    <r>
      <rPr>
        <sz val="11"/>
        <color theme="1"/>
        <rFont val="Calibri"/>
        <family val="2"/>
        <scheme val="minor"/>
      </rPr>
      <t>"</t>
    </r>
  </si>
  <si>
    <t>AD process</t>
  </si>
  <si>
    <t xml:space="preserve">1. user connect rqst made on 8097 claviger port
2. this con hands off to xinetd/inetd
3. invoke WSS caliverer utility to authenticate
4. claviger startup (
a. outut parameter to log ; 
b. obtain kerberos ticket
after authenticate user against domain: wsskrb5init return: sucess;  
c. chose domain controller then LDAP lib to bind to domain controler with the token from kerberos)
</t>
  </si>
  <si>
    <t>chmod 700 ~/.ssh</t>
  </si>
  <si>
    <t>to copy specific pub key to /.ssh/authorized_key file on remote, use ssh-copy-id -i ~/.ssh/myid_rsa.pub  user@remotehostname</t>
  </si>
  <si>
    <t>pipe2</t>
  </si>
  <si>
    <t>ls -lt | awk '{print $9}' &gt; mylist</t>
  </si>
  <si>
    <t>cron</t>
  </si>
  <si>
    <t xml:space="preserve">/var/spool/cron/crontabs
</t>
  </si>
  <si>
    <t>MM IST2 &amp; DEV App (ssh wssist2op, wssdevop)</t>
  </si>
  <si>
    <t>MM DEV2 App (ssh wssdev2op)</t>
  </si>
  <si>
    <t>file name special</t>
  </si>
  <si>
    <t>for x in $PATHNAME/*;do cmd;end</t>
  </si>
  <si>
    <t>RECORD</t>
  </si>
  <si>
    <t>ORD queue restart (recovery)</t>
  </si>
  <si>
    <t xml:space="preserve">grep </t>
  </si>
  <si>
    <t>grep '/&lt;text/&gt;' file</t>
  </si>
  <si>
    <t>[Ee]rror</t>
  </si>
  <si>
    <t>echo $(ls -lt| awk '{print $9}') &gt;mylist (get the file name without new line)</t>
  </si>
  <si>
    <t xml:space="preserve">AREA lock </t>
  </si>
  <si>
    <t>CMSUTIL- Option: A, area enter,   DATABASE/PARAMETER: CRV0068, rubic 44 (if lock then remove)</t>
  </si>
  <si>
    <t>bash-3.2$ ls -lt|egrep -i 'loandep|custac|crrsk|cpty|wssmm_cf|wssmm_sec|rtext'|awk '{print $9}'&gt;/tmp/jdump/mylist</t>
  </si>
  <si>
    <t xml:space="preserve">for x in `cat /tmp/jdump/mylist`;do cp "$x" /tmp/jdump/"$x";done
</t>
  </si>
  <si>
    <t>1) for x in `cat mylist`;do cp "$x" /tmp/"$x".bak;done</t>
  </si>
  <si>
    <t>2) xargs -a mylist cp -t ~/destfolder</t>
  </si>
  <si>
    <t>( -a: read from file rather thatn STDIN, -t: verbose)</t>
  </si>
  <si>
    <t xml:space="preserve">find    |xargs rm  </t>
  </si>
  <si>
    <t>3) ls |xargs -t -I {} cp {} ~/logs/{}.old</t>
  </si>
  <si>
    <t>kill PID *n</t>
  </si>
  <si>
    <t>ps ax |grep "$PROCESS_NAME" |egrep -I 'pid|pid'|awk '{print $2}' |xargs -t -I {} kill {}</t>
  </si>
  <si>
    <t>stop/start</t>
  </si>
  <si>
    <t>1) create PID.txt</t>
  </si>
  <si>
    <t>2) xargs -a PIDlist kill</t>
  </si>
  <si>
    <t>FX BLOTTER REFRESH SERVER</t>
  </si>
  <si>
    <t>appname=BlotterServe</t>
  </si>
  <si>
    <t>SM BLOTTER REFRESH SERVER</t>
  </si>
  <si>
    <t>SMRefreshServer</t>
  </si>
  <si>
    <t>SM BLOTTER RATES DAEMON</t>
  </si>
  <si>
    <t>SMRatesDaemon</t>
  </si>
  <si>
    <t>DEALING SYSTEM SERVER</t>
  </si>
  <si>
    <t>DealingSystemServer</t>
  </si>
  <si>
    <t>run_DealingSystem_server</t>
  </si>
  <si>
    <t>DEALING SYSTEM RMDS RATEFEED</t>
  </si>
  <si>
    <t>DSI_Rates_Daemon</t>
  </si>
  <si>
    <t>runDSIRatesDaemon</t>
  </si>
  <si>
    <t>BESS INTERFACE</t>
  </si>
  <si>
    <t>bess_interface</t>
  </si>
  <si>
    <t>start_bess_interface.csh</t>
  </si>
  <si>
    <t>BESSTOWSS INTERFACE</t>
  </si>
  <si>
    <t>bessToWss</t>
  </si>
  <si>
    <t>runBessToWss</t>
  </si>
  <si>
    <t>BNS QUEUE SERVER</t>
  </si>
  <si>
    <t>BNSQueueServer</t>
  </si>
  <si>
    <t>run_QueueServer</t>
  </si>
  <si>
    <t>BNS FTP Server</t>
  </si>
  <si>
    <t>FTPServer</t>
  </si>
  <si>
    <t>run_BNSFTPUtil_server</t>
  </si>
  <si>
    <t>FXTRADE FXCONNECT INTERFACE</t>
  </si>
  <si>
    <t>appname=FXCONNECT</t>
  </si>
  <si>
    <t>run_FXTradeIFace_FXConnect</t>
  </si>
  <si>
    <t>FXTRADE 360T INTERFACE</t>
  </si>
  <si>
    <t>appname=360T</t>
  </si>
  <si>
    <t>run_FXTradeIFace_360T_SFTP</t>
  </si>
  <si>
    <t>FXTRADE BLOOMBERG INTERFACE</t>
  </si>
  <si>
    <t>appname=BLOOMBERG</t>
  </si>
  <si>
    <t>run_FXTradeIFace_Bloomberg</t>
  </si>
  <si>
    <t>BLOOMBERG MEXICO INTERFACE</t>
  </si>
  <si>
    <t>appname=BBG_MEX</t>
  </si>
  <si>
    <t>run_FXTradeIFace_Bloomberg_MX</t>
  </si>
  <si>
    <t>FXTRADE FXALLSTP INTERFACE</t>
  </si>
  <si>
    <t>appname=FXALLSTP</t>
  </si>
  <si>
    <t>run_FXTradeIFace_FxAll</t>
  </si>
  <si>
    <t>SM Estore DSI Gateway</t>
  </si>
  <si>
    <t>appName=SM_ESTORE</t>
  </si>
  <si>
    <t>run_MocattaEStore</t>
  </si>
  <si>
    <t>GlobalDataLoader</t>
  </si>
  <si>
    <t>run_GlobalDataLoader</t>
  </si>
  <si>
    <t>DataLoaderDaemon</t>
  </si>
  <si>
    <t>run_DataLoaderDaemon</t>
  </si>
  <si>
    <t>RIGHT FAX DAEMON</t>
  </si>
  <si>
    <t>RightFaxDaemon</t>
  </si>
  <si>
    <t>run_RightFaxDaemon</t>
  </si>
  <si>
    <t>FXTRADE ITP_BULK INTERFACE</t>
  </si>
  <si>
    <t>appname=ITP_BULK</t>
  </si>
  <si>
    <t>run_FXTradeIFace_ITPBulk</t>
  </si>
  <si>
    <t>FXTRADE ITP INTERFACE</t>
  </si>
  <si>
    <t>appname=ITP</t>
  </si>
  <si>
    <t>run_FXTradeIFace_ITP</t>
  </si>
  <si>
    <t>SPEI Interface</t>
  </si>
  <si>
    <t>appname=SPEIInterfac</t>
  </si>
  <si>
    <t>run_speiinterface</t>
  </si>
  <si>
    <t>SAA Interface</t>
  </si>
  <si>
    <t>appname=SAAInterface</t>
  </si>
  <si>
    <t>run_saainterface</t>
  </si>
  <si>
    <t>XSTREAM Interface A</t>
  </si>
  <si>
    <t>appname=XSTREAM_A</t>
  </si>
  <si>
    <t>run_FXTradeIFace_XSTREAM A</t>
  </si>
  <si>
    <t>XSTREAM Interface B</t>
  </si>
  <si>
    <t>appname=XSTREAM_B</t>
  </si>
  <si>
    <t>run_FXTradeIFace_XSTREAM B</t>
  </si>
  <si>
    <t>XSTREAM Interface C</t>
  </si>
  <si>
    <t>appname=XSTREAM_C</t>
  </si>
  <si>
    <t>run_FXTradeIFace_XSTREAM C</t>
  </si>
  <si>
    <t>Trade Reporting Server</t>
  </si>
  <si>
    <t>TradeReporter</t>
  </si>
  <si>
    <t>run_TradeReporter</t>
  </si>
  <si>
    <t>Email Confirmation Daemon</t>
  </si>
  <si>
    <t>ConfirmationSender</t>
  </si>
  <si>
    <t>run_ConfirmationSender</t>
  </si>
  <si>
    <t>DSI Wires</t>
  </si>
  <si>
    <t>appname=DSIWIRES</t>
  </si>
  <si>
    <t>run_DSIWires</t>
  </si>
  <si>
    <t>WSS METALS QUOTE SERVICE</t>
  </si>
  <si>
    <t>appname=MPRICES</t>
  </si>
  <si>
    <t>run_MetalPrices</t>
  </si>
  <si>
    <t>WSS TRAIANA INTERFACE</t>
  </si>
  <si>
    <t>appname=TRAIANA</t>
  </si>
  <si>
    <t>run_TraianaInterface</t>
  </si>
  <si>
    <t>GTB Wires</t>
  </si>
  <si>
    <t>appname=GTBWIRES</t>
  </si>
  <si>
    <t>run_GTBWires</t>
  </si>
  <si>
    <t>BNS Queue Server ACH</t>
  </si>
  <si>
    <t>appname=ACH</t>
  </si>
  <si>
    <t>run_QueueServer_ACH</t>
  </si>
  <si>
    <t>FSI Service</t>
  </si>
  <si>
    <t>appname=FsiServiceAd</t>
  </si>
  <si>
    <t>runQueueServer_FSI</t>
  </si>
  <si>
    <t>SFX SERVICES</t>
  </si>
  <si>
    <t>appname=SFX_SERVICES</t>
  </si>
  <si>
    <t>run_ScotiaFXService</t>
  </si>
  <si>
    <t>CHQ Interface</t>
  </si>
  <si>
    <t>appname=WSSCHEQUES</t>
  </si>
  <si>
    <t>run_CHQInterface</t>
  </si>
  <si>
    <t>Algo Credit Interface</t>
  </si>
  <si>
    <t>appname=AlgoCreditIn</t>
  </si>
  <si>
    <t>run_AlgoCreditInterface</t>
  </si>
  <si>
    <t>EMAIL ALERT INTERFACE</t>
  </si>
  <si>
    <t>appname=EMAIL_ALERT</t>
  </si>
  <si>
    <t>run_EmailAlert</t>
  </si>
  <si>
    <t>BROADWAY</t>
  </si>
  <si>
    <t>appname=BROADWAY</t>
  </si>
  <si>
    <t>run_FXTradeIFace_BROADWAY</t>
  </si>
  <si>
    <t>FUTURES IR INTERFACE</t>
  </si>
  <si>
    <t>appname=FUTURES_IR</t>
  </si>
  <si>
    <t>run_FuturesInterface</t>
  </si>
  <si>
    <t xml:space="preserve">FX REPORT VIEWER                </t>
  </si>
  <si>
    <t xml:space="preserve">impl.Server  </t>
  </si>
  <si>
    <t>$APPDIR/apps/fxblotter/scripts/startup/run_fxblotter_coord_server</t>
  </si>
  <si>
    <t>$APPDIR/apps/script/startup/run_BNSWSSUtil_server</t>
  </si>
  <si>
    <t>$APPDIR/apps/smblotter/scripts/startup/run_smblotter_coord_server</t>
  </si>
  <si>
    <t>$APPDIR/apps/smblotter/scripts/startup/run_smrates_daemon</t>
  </si>
  <si>
    <t>FX REPORT VIEWER</t>
  </si>
  <si>
    <t>impl.Server</t>
  </si>
  <si>
    <t>cut</t>
  </si>
  <si>
    <t>cut -d ' ' -f1, 3 (d -deliminator, default \t, 1,3: field)</t>
  </si>
  <si>
    <t>IO log</t>
  </si>
  <si>
    <t>/var/log/dmesg (mounted device error msg)</t>
  </si>
  <si>
    <t>journalctl  (show systemd reboot history)</t>
  </si>
  <si>
    <t>mount</t>
  </si>
  <si>
    <t xml:space="preserve">/etc/fstab, </t>
  </si>
  <si>
    <t>FX &amp; MM Windows Servers</t>
  </si>
  <si>
    <t>SCVMTORSCXMEX1</t>
  </si>
  <si>
    <t>172.20.139.188</t>
  </si>
  <si>
    <t>FX PROD Citrix</t>
  </si>
  <si>
    <t>SCVMTORSCXMEX1.scglobal.ad.scotiacapital.com</t>
  </si>
  <si>
    <t>Windows Server 2008 R2 Standard</t>
  </si>
  <si>
    <t>SP10</t>
  </si>
  <si>
    <t>sctorpvmh106.scglobal.ad.scotiacapital.com</t>
  </si>
  <si>
    <t>SCVMTORSCXMEXB2</t>
  </si>
  <si>
    <t>172.20.139.194</t>
  </si>
  <si>
    <t>SCVMTORSCXMEXB2.scglobal.ad.scotiacapital.com</t>
  </si>
  <si>
    <t xml:space="preserve">	sctorpvmh106.scglobal.ad.scotiacapital.com</t>
  </si>
  <si>
    <t>SCVMTORSCXWSS1</t>
  </si>
  <si>
    <t>172.20.139.189</t>
  </si>
  <si>
    <t>SCVMTORSCXWSS1.scglobal.ad.scotiacapital.com</t>
  </si>
  <si>
    <t>SCVMTORSCXWSS2</t>
  </si>
  <si>
    <t>172.20.139.193</t>
  </si>
  <si>
    <t>SCVMTORSCXWSS2.scglobal.ad.scotiacapital.com</t>
  </si>
  <si>
    <t>SCVMTORWCXMEX1</t>
  </si>
  <si>
    <t>172.25.16.197</t>
  </si>
  <si>
    <t>SCVMTORWCXMEX1.scglobal.ad.scotiacapital.com</t>
  </si>
  <si>
    <t>WM05</t>
  </si>
  <si>
    <t xml:space="preserve">	sctorpvm230.scglobal.ad.scotiacapital.com</t>
  </si>
  <si>
    <t>SCVMTORWCXMEXB2</t>
  </si>
  <si>
    <t>172.25.16.207</t>
  </si>
  <si>
    <t>SCVMTORWCXMEXB2.scglobal.ad.scotiacapital.com</t>
  </si>
  <si>
    <t>Sctorpvmh213.scglobal.ad.scotiacapital.com</t>
  </si>
  <si>
    <t>SCVMTORWCXWSS1</t>
  </si>
  <si>
    <t>172.25.16.20</t>
  </si>
  <si>
    <t>SCVMTORWCXWSS1.scglobal.ad.scotiacapital.com</t>
  </si>
  <si>
    <t>SCVMTORWCXWSS2</t>
  </si>
  <si>
    <t>172.25.16.206</t>
  </si>
  <si>
    <t>SCVMTORWCXWSS2.scglobal.ad.scotiacapital.com</t>
  </si>
  <si>
    <t>sctorpvmh221.scglobal.ad.scotiacapital.com</t>
  </si>
  <si>
    <t>SCVMTORWFXCPS3</t>
  </si>
  <si>
    <t>172.25.16.128</t>
  </si>
  <si>
    <t>FX PROD CPS</t>
  </si>
  <si>
    <t>SCVMTORWFXCPS3.scglobal.ad.scotiacapital.com</t>
  </si>
  <si>
    <t xml:space="preserve">	sctorpvm22.scglobal.ad.scotiacapital.com</t>
  </si>
  <si>
    <t>SCVMTORSFXCPS4</t>
  </si>
  <si>
    <t>172.20.139.185</t>
  </si>
  <si>
    <t>FX BCP CPS</t>
  </si>
  <si>
    <t>SCVMTORSFXCPS4.scglobal.ad.scotiacapital.com</t>
  </si>
  <si>
    <t xml:space="preserve">	sctorpvmh107.scglobal.ad.scotiacapital.com</t>
  </si>
  <si>
    <t>SCVMDEVSCWSSFX1</t>
  </si>
  <si>
    <t>172.20.126.169</t>
  </si>
  <si>
    <t xml:space="preserve"> FX DEV</t>
  </si>
  <si>
    <t>SCVMDEVSCWSSFX1.scglobaluat.aduat.scotiacapital.com</t>
  </si>
  <si>
    <t>sctoruatvmhost101.scglobal.aduat.scotiacapital.com</t>
  </si>
  <si>
    <t>SCVMISTSCWSSFX1</t>
  </si>
  <si>
    <t>172.20.126.171</t>
  </si>
  <si>
    <t xml:space="preserve"> FX ISTA</t>
  </si>
  <si>
    <t>SCVMISTSCWSSFX1.scglobaluat.aduat.scotiacapital.com</t>
  </si>
  <si>
    <t>SCVMISTSCWSSFX2</t>
  </si>
  <si>
    <t>172.20.126.172</t>
  </si>
  <si>
    <t xml:space="preserve"> FX ISTB</t>
  </si>
  <si>
    <t>SCVMISTSCWSSFX2.scglobaluat.aduat.scotiacapital.com</t>
  </si>
  <si>
    <t>sctoruatvmhost102.scglobal.aduat.scotiacapital.com</t>
  </si>
  <si>
    <t>SCVMUATSCWSSFX1</t>
  </si>
  <si>
    <t>172.20.126.173</t>
  </si>
  <si>
    <t xml:space="preserve"> FX UAT CPS</t>
  </si>
  <si>
    <t>SCVMUATSCWSSFX1.scglobaluat.aduat.scotiacapital.com</t>
  </si>
  <si>
    <t>sctoruatvmhost104.scglobal.aduat.scotiacapital.com</t>
  </si>
  <si>
    <t>SCVMUATWCWSSFX2</t>
  </si>
  <si>
    <t>172.25.48.145</t>
  </si>
  <si>
    <t xml:space="preserve"> FX UAT</t>
  </si>
  <si>
    <t>SCVMUATWCWSSFX2.scglobaluat.aduat.scotiacapital.com</t>
  </si>
  <si>
    <t>SCTORUVMH210.scglobaluat.aduat.scotiacapital.com</t>
  </si>
  <si>
    <t>SCVMTORSCXFUND1</t>
  </si>
  <si>
    <t>172.20.139.187</t>
  </si>
  <si>
    <t>MM PROD Citrix</t>
  </si>
  <si>
    <t>SCVMTORSCXFUND1.scglobal.ad.scotiacapital.com</t>
  </si>
  <si>
    <t xml:space="preserve">	sctorpvmh105.scglobal.ad.scotiacapital.com</t>
  </si>
  <si>
    <t>SCVMTORSCXFUND2</t>
  </si>
  <si>
    <t>172.20.139.220</t>
  </si>
  <si>
    <t>SCVMTORSCXFUND2.scglobal.ad.scotiacapital.com</t>
  </si>
  <si>
    <t>SCVMTORWCXFUND1</t>
  </si>
  <si>
    <t>172.25.16.219</t>
  </si>
  <si>
    <t>SCVMTORWCXFUND1.scglobal.ad.scotiacapital.com</t>
  </si>
  <si>
    <t>sctorpvmh214.scglobal.ad.scotiacpital.com</t>
  </si>
  <si>
    <t>SCVMTORWCXFUND2</t>
  </si>
  <si>
    <t>172.25.16.208</t>
  </si>
  <si>
    <t>SCVMTORWCXFUND2.scglobal.ad.scotiacapital.com</t>
  </si>
  <si>
    <t>sctorpvmh222.scglobal.ad.scotiacpital.com</t>
  </si>
  <si>
    <t>SCVMTORWMMCPS3</t>
  </si>
  <si>
    <t>172.25.16.198</t>
  </si>
  <si>
    <t>MM PROD CPS</t>
  </si>
  <si>
    <t>SCVMTORWMMCPS3.scglobal.ad.scotiacapital.com</t>
  </si>
  <si>
    <t xml:space="preserve">	sctorpvm221.scglobal.ad.scotiacapital.com</t>
  </si>
  <si>
    <t>SCVMTORSMMCPS4</t>
  </si>
  <si>
    <t>172.20.139.186</t>
  </si>
  <si>
    <t>MM BCP CPS</t>
  </si>
  <si>
    <t>SCVMTORSMMCPS4.scglobal.ad.scotiacapital.com</t>
  </si>
  <si>
    <t>SCVMDEVSCMM1</t>
  </si>
  <si>
    <t>172.20.126.174</t>
  </si>
  <si>
    <t>MM DEV</t>
  </si>
  <si>
    <t>SCVMDEVSCMM1.scglobaluat.aduat.scotiacapital.com</t>
  </si>
  <si>
    <t>SCVMUATAPP553</t>
  </si>
  <si>
    <t>172.22.52.244</t>
  </si>
  <si>
    <t>MM DEV2</t>
  </si>
  <si>
    <t>SCVMUATAPP553.scglobaluat.aduat.scotiacapital.com</t>
  </si>
  <si>
    <t>Windows Server 2008 R2 Enterprise</t>
  </si>
  <si>
    <t>SCVMUATWCXBPT1</t>
  </si>
  <si>
    <t>172.25.48.193</t>
  </si>
  <si>
    <t>SCVMUATWCXBPT1.scglobaluat.aduat.scotiacapital.com</t>
  </si>
  <si>
    <t>sctoruatvmhost201.scglobaluat.aduat.scotiacapital.com</t>
  </si>
  <si>
    <t>SCVMISTWCMM1</t>
  </si>
  <si>
    <t>172.25.48.146</t>
  </si>
  <si>
    <t>MM IST</t>
  </si>
  <si>
    <t>SCVMISTWCMM1.scglobaluat.aduat.scotiacapital.com</t>
  </si>
  <si>
    <t>SCVMIST2WCMM1</t>
  </si>
  <si>
    <t>172.25.48.188</t>
  </si>
  <si>
    <t>MM IST2</t>
  </si>
  <si>
    <t>SCVMIST2WCMM1.scglobaluat.aduat.scotiacapital.com</t>
  </si>
  <si>
    <t>SCVMUATWCMM1</t>
  </si>
  <si>
    <t>172.25.48.189</t>
  </si>
  <si>
    <t>MM UAT</t>
  </si>
  <si>
    <t>SCVMUATWCMM1.scglobaluat.aduat.scotiacapital.com</t>
  </si>
  <si>
    <t>SCVMUATWFUNDMM1</t>
  </si>
  <si>
    <t>172.25.49.171</t>
  </si>
  <si>
    <t>MM UAT CPS</t>
  </si>
  <si>
    <t>SCVMUATWFUNDMM1.scglobaluat.aduat.scotiacapital.com</t>
  </si>
  <si>
    <t>SCVMUATWCMM2</t>
  </si>
  <si>
    <t>172.25.48.190</t>
  </si>
  <si>
    <t>MM PrePROD</t>
  </si>
  <si>
    <t>SCVMUATWCMM2.scglobaluat.aduat.scotiacapital.com</t>
  </si>
  <si>
    <t>SCVMISTWCMM2</t>
  </si>
  <si>
    <t>172.25.49.190</t>
  </si>
  <si>
    <t>MM IST3</t>
  </si>
  <si>
    <t>SCVMISTWCMM2.scglobaluat.aduat.scotiacapital.com</t>
  </si>
  <si>
    <t>sctordvmh202.scglobaluat.aduat.scotiacapital.com</t>
  </si>
  <si>
    <t>SCVMDEVWCMM2</t>
  </si>
  <si>
    <t>172.25.49.191</t>
  </si>
  <si>
    <t>MM UAT2</t>
  </si>
  <si>
    <t>SCVMDEVWCMM2.scglobaluat.aduat.scotiacapital.com</t>
  </si>
  <si>
    <t>Other Windows servers</t>
  </si>
  <si>
    <t>SCVMTORWMEFX01</t>
  </si>
  <si>
    <t>172.25.16.234</t>
  </si>
  <si>
    <t>Soladmin (eGFX) PROD</t>
  </si>
  <si>
    <t>SCVMTORWMEFX01.scglobal.ad.scotiacapital.com</t>
  </si>
  <si>
    <t>sctorprodvmhost204.scglobal.ad.scotiacpital.com</t>
  </si>
  <si>
    <t>SCVMTORSPEFX01</t>
  </si>
  <si>
    <t>172.20.139.212</t>
  </si>
  <si>
    <t>SCVMTORSPEFX01.scglobal.ad.scotiacapital.com</t>
  </si>
  <si>
    <t xml:space="preserve">	sctorprodvmhost101.scglobal.ad.scotiacapital.com</t>
  </si>
  <si>
    <t>SCVMUATAPP500</t>
  </si>
  <si>
    <t>172.20.126.84</t>
  </si>
  <si>
    <t>Soladmin (eGFX) UAT</t>
  </si>
  <si>
    <t>SCVMTORWCFGPXY</t>
  </si>
  <si>
    <t>172.22.39.36</t>
  </si>
  <si>
    <t>MDI</t>
  </si>
  <si>
    <t>SCVMTORWCFGPXY.scglobal.ad.scotiacapital.com</t>
  </si>
  <si>
    <t>sctorprodvmhost201.scglobal.ad.scotiacpital.com</t>
  </si>
  <si>
    <t>SCVMTORSCFGPXY</t>
  </si>
  <si>
    <t>172.20.139.53</t>
  </si>
  <si>
    <t>SCVMTORSCFGPXY.scglobal.ad.scotiacapital.com</t>
  </si>
  <si>
    <t>SCTORWPSPFXT1</t>
  </si>
  <si>
    <t>172.22.220.52</t>
  </si>
  <si>
    <t>MDI - PSPFXT</t>
  </si>
  <si>
    <t>SCTORWPSPFXT1.scglobal.ad.scotiacapital.com</t>
  </si>
  <si>
    <t>Lenovo RD340</t>
  </si>
  <si>
    <t>SCTORSPSPFXT1</t>
  </si>
  <si>
    <t>172.20.232.84</t>
  </si>
  <si>
    <t>SCTORSPSPFXT1.scglobal.ad.scotiacapital.com</t>
  </si>
  <si>
    <t>SP69</t>
  </si>
  <si>
    <t>SCTORWDBU2</t>
  </si>
  <si>
    <t>172.22.42.63</t>
  </si>
  <si>
    <t>SCTORWDBU2.scglobal.ad.scotiacapital.com</t>
  </si>
  <si>
    <t>Windows Server 2003</t>
  </si>
  <si>
    <t>System x3650 M2</t>
  </si>
  <si>
    <t>NY4 - Production</t>
  </si>
  <si>
    <t>CH4 - BCP</t>
  </si>
  <si>
    <t>NY4 - UAT</t>
  </si>
  <si>
    <t>NY4 - DEV</t>
  </si>
  <si>
    <t>NY4 - NFR/QA/Support</t>
  </si>
  <si>
    <t>NY4 - IST</t>
  </si>
  <si>
    <t>7ticks servername</t>
  </si>
  <si>
    <t>Scotia servername</t>
  </si>
  <si>
    <t>Component</t>
  </si>
  <si>
    <t>Interface</t>
  </si>
  <si>
    <t>Network Type</t>
  </si>
  <si>
    <t>Subnet/usage</t>
  </si>
  <si>
    <t>SFXEWREQ4SERV27</t>
  </si>
  <si>
    <t>sdpsvrnq02</t>
  </si>
  <si>
    <t>FLX Prod</t>
  </si>
  <si>
    <t>XStream Product Suite, LP connections</t>
  </si>
  <si>
    <t>bond0</t>
  </si>
  <si>
    <t>Dual Bonded 10GbE (HA)</t>
  </si>
  <si>
    <t>bond0.250</t>
  </si>
  <si>
    <t>10.217.16.37</t>
  </si>
  <si>
    <t>Bloomberg SER</t>
  </si>
  <si>
    <t xml:space="preserve">bond0.599 </t>
  </si>
  <si>
    <t>10.217.30.164</t>
  </si>
  <si>
    <t>Bloomberg - 10.217.30.164/28 GW.161</t>
  </si>
  <si>
    <t xml:space="preserve">bond0.762 </t>
  </si>
  <si>
    <t>10.217.30.84</t>
  </si>
  <si>
    <t>CSR - 10.217.30.84/28 GW.81</t>
  </si>
  <si>
    <t xml:space="preserve">bond0.765 </t>
  </si>
  <si>
    <t>10.217.30.116</t>
  </si>
  <si>
    <t>RBS - 10.217.30.116/28 GW.113</t>
  </si>
  <si>
    <t xml:space="preserve">bond0.766 </t>
  </si>
  <si>
    <t>10.191.69.20</t>
  </si>
  <si>
    <t>Barx - 10.191.69.20/28 GW.17</t>
  </si>
  <si>
    <t xml:space="preserve">bond0.767 </t>
  </si>
  <si>
    <t>10.217.30.68</t>
  </si>
  <si>
    <t>UBS -10.217.30.68/28 GW.65</t>
  </si>
  <si>
    <t xml:space="preserve">bond0.768 </t>
  </si>
  <si>
    <t>10.217.30.100</t>
  </si>
  <si>
    <t>BAML - 10.217.30.100/28 GW.97</t>
  </si>
  <si>
    <t xml:space="preserve">bond0.769 </t>
  </si>
  <si>
    <t>10.227.179.52</t>
  </si>
  <si>
    <t>Citi - 10.227.179.52/28 GW.49</t>
  </si>
  <si>
    <t xml:space="preserve">bond0.770 </t>
  </si>
  <si>
    <t>10.217.30.52</t>
  </si>
  <si>
    <t>JPM - 10.217.30.52/28 GW.49</t>
  </si>
  <si>
    <t xml:space="preserve">bond0.787 </t>
  </si>
  <si>
    <t>10.217.30.132</t>
  </si>
  <si>
    <t>GS - 10.217.30.132/28 GW.129</t>
  </si>
  <si>
    <t xml:space="preserve">bond0.788 </t>
  </si>
  <si>
    <t>10.157.43.36</t>
  </si>
  <si>
    <t>DB - 10.157.43.36/28 GW.33</t>
  </si>
  <si>
    <t xml:space="preserve">bond0.789 </t>
  </si>
  <si>
    <t>10.217.30.148</t>
  </si>
  <si>
    <t>bond0.800</t>
  </si>
  <si>
    <t>145.246.7.15</t>
  </si>
  <si>
    <t>Solace - 145.246.7.6/27 GW .1</t>
  </si>
  <si>
    <t>eth0</t>
  </si>
  <si>
    <t>10.56.248.4</t>
  </si>
  <si>
    <t>eth1</t>
  </si>
  <si>
    <t>145.246.7.244</t>
  </si>
  <si>
    <t>145.246.7.244/28 GW .241 (Scotia mgmt)</t>
  </si>
  <si>
    <t>SFXEWREQ4SERV12</t>
  </si>
  <si>
    <t>sdpsvrnq01</t>
  </si>
  <si>
    <t>Streambase PROD</t>
  </si>
  <si>
    <t>Streambase, FPE, IPE, Hermes, TCM, Qtime, Qprice</t>
  </si>
  <si>
    <t xml:space="preserve">bond0     </t>
  </si>
  <si>
    <t xml:space="preserve">bond0.210 </t>
  </si>
  <si>
    <t>145.246.3.84</t>
  </si>
  <si>
    <t xml:space="preserve">bond0.250 </t>
  </si>
  <si>
    <t>10.217.16.36</t>
  </si>
  <si>
    <t xml:space="preserve">bond0.251 </t>
  </si>
  <si>
    <t>10.251.48.20</t>
  </si>
  <si>
    <t xml:space="preserve">bond0.315 </t>
  </si>
  <si>
    <t>10.217.18.4</t>
  </si>
  <si>
    <t>bond0.599</t>
  </si>
  <si>
    <t>10.217.30.168</t>
  </si>
  <si>
    <t xml:space="preserve">bond0.723 </t>
  </si>
  <si>
    <t>10.0.82.68</t>
  </si>
  <si>
    <t>10.217.30.93</t>
  </si>
  <si>
    <t>10.217.30.124</t>
  </si>
  <si>
    <t>10.191.69.29</t>
  </si>
  <si>
    <t>10.217.30.77</t>
  </si>
  <si>
    <t>10.217.30.109</t>
  </si>
  <si>
    <t>10.227.179.61</t>
  </si>
  <si>
    <t>10.217.30.61</t>
  </si>
  <si>
    <t xml:space="preserve">bond0.778 </t>
  </si>
  <si>
    <t>10.217.217.4</t>
  </si>
  <si>
    <t>10.217.30.140</t>
  </si>
  <si>
    <t>10.157.43.46</t>
  </si>
  <si>
    <t xml:space="preserve">bond0.800 </t>
  </si>
  <si>
    <t>145.246.7.16</t>
  </si>
  <si>
    <t>bond0.804</t>
  </si>
  <si>
    <t xml:space="preserve">10.214.14.212 </t>
  </si>
  <si>
    <t>bond1</t>
  </si>
  <si>
    <t>eth2</t>
  </si>
  <si>
    <t>10.217.30.197</t>
  </si>
  <si>
    <t>eth4</t>
  </si>
  <si>
    <t>145.246.7.133</t>
  </si>
  <si>
    <t>eth5</t>
  </si>
  <si>
    <t>10.0.16.10</t>
  </si>
  <si>
    <t>SFXEWREQ4SERV04</t>
  </si>
  <si>
    <t>sdpsvrnq04</t>
  </si>
  <si>
    <t>Deltix tick storage server</t>
  </si>
  <si>
    <t>DeltixTimebase</t>
  </si>
  <si>
    <t>need to get to from Dev server sddsvrnq02 69.31.32.250</t>
  </si>
  <si>
    <t>bond0.762</t>
  </si>
  <si>
    <t>10.217.30.90</t>
  </si>
  <si>
    <t>bond0.765</t>
  </si>
  <si>
    <t>10.217.30.118</t>
  </si>
  <si>
    <t>bond0.766</t>
  </si>
  <si>
    <t>10.191.69.25</t>
  </si>
  <si>
    <t>bond0.767</t>
  </si>
  <si>
    <t>10.217.30.74</t>
  </si>
  <si>
    <t>bond0.768</t>
  </si>
  <si>
    <t>10.217.30.106</t>
  </si>
  <si>
    <t>bond0.769</t>
  </si>
  <si>
    <t>10.227.179.58</t>
  </si>
  <si>
    <t>bond0.770</t>
  </si>
  <si>
    <t>10.217.30.58</t>
  </si>
  <si>
    <t>bond0.787</t>
  </si>
  <si>
    <t>10.217.30.134</t>
  </si>
  <si>
    <t>bond0.788</t>
  </si>
  <si>
    <t>10.157.43.38</t>
  </si>
  <si>
    <t>bond.800</t>
  </si>
  <si>
    <t>145.246.7.19</t>
  </si>
  <si>
    <t>p5p3</t>
  </si>
  <si>
    <t xml:space="preserve">10.217.30.22 </t>
  </si>
  <si>
    <t>p5p4</t>
  </si>
  <si>
    <t>69.31.32.246</t>
  </si>
  <si>
    <t>SFXEWREQ4SERV25</t>
  </si>
  <si>
    <t>sdpsvrnq03</t>
  </si>
  <si>
    <t>Oracle DB server</t>
  </si>
  <si>
    <t>Xstream Database (Oracle)</t>
  </si>
  <si>
    <t>10.56.248.9</t>
  </si>
  <si>
    <t>145.246.7.249</t>
  </si>
  <si>
    <t>172.28.91.26</t>
  </si>
  <si>
    <t>SFXEWREQ4SERV26</t>
  </si>
  <si>
    <t>sdpsvrnq00</t>
  </si>
  <si>
    <t>Xstream Database (Oracle) (Replica)</t>
  </si>
  <si>
    <t>10.56.248.10</t>
  </si>
  <si>
    <t>145.246.7.250</t>
  </si>
  <si>
    <t>1Gb copper</t>
  </si>
  <si>
    <t>145.246.7.250/28 GW .241 (Scotia mgmt)</t>
  </si>
  <si>
    <t>172.28.91.25</t>
  </si>
  <si>
    <t>SFXEWREQ4SOLA01</t>
  </si>
  <si>
    <t>sdpaplnq01</t>
  </si>
  <si>
    <t>Solace Device (Primary)</t>
  </si>
  <si>
    <t>69.31.32.253</t>
  </si>
  <si>
    <t>Management</t>
  </si>
  <si>
    <t>145.246.7.4</t>
  </si>
  <si>
    <t>Primary</t>
  </si>
  <si>
    <t>145.246.7.6</t>
  </si>
  <si>
    <t>Backup</t>
  </si>
  <si>
    <t>145.246.7.5</t>
  </si>
  <si>
    <t>Static</t>
  </si>
  <si>
    <t>SFXEWREQ4SOLA02</t>
  </si>
  <si>
    <t>sdpaplnq02</t>
  </si>
  <si>
    <t>Solace Device (HA Backup)</t>
  </si>
  <si>
    <t>69.31.32.254</t>
  </si>
  <si>
    <t>145.246.7.7</t>
  </si>
  <si>
    <t>SFXORDEQ4SERV02</t>
  </si>
  <si>
    <t>sdbsvrcq02</t>
  </si>
  <si>
    <t>FLX BCP</t>
  </si>
  <si>
    <t>XStream Product Suite</t>
  </si>
  <si>
    <t>bond0.300</t>
  </si>
  <si>
    <t>10.17.18.21</t>
  </si>
  <si>
    <t>69.31.104.104</t>
  </si>
  <si>
    <t>em1</t>
  </si>
  <si>
    <t>10.217.21.5</t>
  </si>
  <si>
    <t>em3</t>
  </si>
  <si>
    <t>145.246.11.70</t>
  </si>
  <si>
    <t>SFXORDEQ4SERV04</t>
  </si>
  <si>
    <t>sdbsvrcq04</t>
  </si>
  <si>
    <t>Deltix DB BCP</t>
  </si>
  <si>
    <t>Deltix DB</t>
  </si>
  <si>
    <t>69.31.104.106</t>
  </si>
  <si>
    <t>10.217.21.7</t>
  </si>
  <si>
    <t>em2</t>
  </si>
  <si>
    <t>145.246.11.72</t>
  </si>
  <si>
    <t>SFXORDEQ4SERV01</t>
  </si>
  <si>
    <t>sdbsvrcq01</t>
  </si>
  <si>
    <t>Streambase BCP</t>
  </si>
  <si>
    <t>10.217.18.20</t>
  </si>
  <si>
    <t>69.31.104.103</t>
  </si>
  <si>
    <t>10.217.21.4</t>
  </si>
  <si>
    <t xml:space="preserve">145.246.11.69 </t>
  </si>
  <si>
    <t>SFXORDEQ4SERV03</t>
  </si>
  <si>
    <t>sdbsvrcq03</t>
  </si>
  <si>
    <t>Oracle DB</t>
  </si>
  <si>
    <t>10.217.21.6</t>
  </si>
  <si>
    <t>145.246.11.71</t>
  </si>
  <si>
    <t>SFXEWREQ4SERV28</t>
  </si>
  <si>
    <t>sdusvrnq02</t>
  </si>
  <si>
    <t>FLX App (UAT)</t>
  </si>
  <si>
    <t>Xstream Product Suite</t>
  </si>
  <si>
    <t>10.217.30.166</t>
  </si>
  <si>
    <t>10.217.30.87</t>
  </si>
  <si>
    <t>10.217.30.120</t>
  </si>
  <si>
    <t>10.191.69.23</t>
  </si>
  <si>
    <t>10.217.30.71</t>
  </si>
  <si>
    <t>10.217.30.103</t>
  </si>
  <si>
    <t>10.227.179.55</t>
  </si>
  <si>
    <t>10.217.30.55</t>
  </si>
  <si>
    <t>10.157.43.40</t>
  </si>
  <si>
    <t>145.246.7.12</t>
  </si>
  <si>
    <t>bond0.1772</t>
  </si>
  <si>
    <t>145.246.7.137</t>
  </si>
  <si>
    <t>10.56.248.8</t>
  </si>
  <si>
    <t>145.246.7.248</t>
  </si>
  <si>
    <t>SFXEWREQ4SERV05</t>
  </si>
  <si>
    <t>sdusvrnq01</t>
  </si>
  <si>
    <t>10.217.30.86</t>
  </si>
  <si>
    <t xml:space="preserve">10.217.30.119 </t>
  </si>
  <si>
    <t>10.191.69.22</t>
  </si>
  <si>
    <t>10.217.30.70</t>
  </si>
  <si>
    <t>10.217.30.102</t>
  </si>
  <si>
    <t>10.227.179.54</t>
  </si>
  <si>
    <t>10.217.30.54</t>
  </si>
  <si>
    <t>bond0.779</t>
  </si>
  <si>
    <t>69.31.32.220</t>
  </si>
  <si>
    <t>10.217.30.135</t>
  </si>
  <si>
    <t>10.157.43.39</t>
  </si>
  <si>
    <t>p5p1</t>
  </si>
  <si>
    <t>10.217.30.23</t>
  </si>
  <si>
    <t>p7p4</t>
  </si>
  <si>
    <t>69.31.32.247</t>
  </si>
  <si>
    <t>SFXEWREQ4SERV30</t>
  </si>
  <si>
    <t>sdqsvrnq02</t>
  </si>
  <si>
    <t>FLX App (QA/Prod Support)</t>
  </si>
  <si>
    <t>10.217.30.165</t>
  </si>
  <si>
    <t>10.217.30.94</t>
  </si>
  <si>
    <t>10.217.30.125</t>
  </si>
  <si>
    <t>10.191.69.30</t>
  </si>
  <si>
    <t>10.217.30.78</t>
  </si>
  <si>
    <t>10.217.30.110</t>
  </si>
  <si>
    <t>10.227.179.62</t>
  </si>
  <si>
    <t>10.217.30.62</t>
  </si>
  <si>
    <t>10.217.30.142</t>
  </si>
  <si>
    <t>10.157.43.43</t>
  </si>
  <si>
    <t>145.246.7.17</t>
  </si>
  <si>
    <t>10.56.248.5</t>
  </si>
  <si>
    <t>145.246.7.245</t>
  </si>
  <si>
    <t>SFXEWREQ4SERV29</t>
  </si>
  <si>
    <t>sdisvrnq02</t>
  </si>
  <si>
    <t>FLX App (IST)</t>
  </si>
  <si>
    <t>10.217.30.167</t>
  </si>
  <si>
    <t>10.217.30.92</t>
  </si>
  <si>
    <t>10.217.30.123</t>
  </si>
  <si>
    <t>10.191.69.28</t>
  </si>
  <si>
    <t>10.217.30.76</t>
  </si>
  <si>
    <t>10.217.30.108</t>
  </si>
  <si>
    <t>10.227.179.60</t>
  </si>
  <si>
    <t>10.217.30.60</t>
  </si>
  <si>
    <t>10.217.30.139</t>
  </si>
  <si>
    <t>10.157.43.45</t>
  </si>
  <si>
    <t>145.246.7.11</t>
  </si>
  <si>
    <t>10.56.248.6</t>
  </si>
  <si>
    <t>145.246.7.246</t>
  </si>
  <si>
    <t>SFXEWREQ4SERV03</t>
  </si>
  <si>
    <t>sddsvrnq03</t>
  </si>
  <si>
    <t>Oracle DB (DEV)</t>
  </si>
  <si>
    <t>10.56.248.11</t>
  </si>
  <si>
    <t>10.217.30.21</t>
  </si>
  <si>
    <t>p5p2</t>
  </si>
  <si>
    <t>69.31.32.229</t>
  </si>
  <si>
    <t>69.31.32.245</t>
  </si>
  <si>
    <t>SFXEWREQ4SERV08</t>
  </si>
  <si>
    <t>sddsvrnq02</t>
  </si>
  <si>
    <t>FLX App (DEV)</t>
  </si>
  <si>
    <t>10.217.30.89</t>
  </si>
  <si>
    <t>10.217.30.122</t>
  </si>
  <si>
    <t>10.191.69.26</t>
  </si>
  <si>
    <t>10.217.30.73</t>
  </si>
  <si>
    <t>10.217.30.105</t>
  </si>
  <si>
    <t>10.227.179.57</t>
  </si>
  <si>
    <t>10.217.30.57</t>
  </si>
  <si>
    <t>10.217.30.138</t>
  </si>
  <si>
    <t>10.157.43.42</t>
  </si>
  <si>
    <t>145.246.7.8</t>
  </si>
  <si>
    <t>p1p4</t>
  </si>
  <si>
    <t>10.217.30.26</t>
  </si>
  <si>
    <t>p2p1</t>
  </si>
  <si>
    <t>69.31.32.250</t>
  </si>
  <si>
    <t xml:space="preserve">There are four servers designated to UAT. </t>
  </si>
  <si>
    <t>Server</t>
  </si>
  <si>
    <t>SFXEWREQ4SERV03 (Not in Use)</t>
  </si>
  <si>
    <t>FLX Prod Backup</t>
  </si>
  <si>
    <t>XStream Product Suite, XStream Database (Oracle)</t>
  </si>
  <si>
    <t>FLX UAT - Quants</t>
  </si>
  <si>
    <t>SFXEWREQ4SERV06</t>
  </si>
  <si>
    <t>FLX  UAT2 for Prod Support</t>
  </si>
  <si>
    <t>SFXEWREQ4SERV07</t>
  </si>
  <si>
    <t>QUANTS- IST</t>
  </si>
  <si>
    <t>SFXEWREQ4SERV11</t>
  </si>
  <si>
    <t>IST and UAT1</t>
  </si>
  <si>
    <t>Server DEV</t>
  </si>
  <si>
    <t>FLX Dev 1 and DEV 2</t>
  </si>
  <si>
    <t>XStream Product Suite, XStream Database (Oracle), DeltixTimebase</t>
  </si>
  <si>
    <t>SolOS 6.1</t>
  </si>
  <si>
    <t>Solace Messaging Appliance 1</t>
  </si>
  <si>
    <t>Solace Messaging Appliance 2</t>
  </si>
  <si>
    <t>SFXEWREQ4SOLA03</t>
  </si>
  <si>
    <t>sduaplnq01</t>
  </si>
  <si>
    <t>145.246.7.135</t>
  </si>
  <si>
    <t>Solace Messaging Appliance 3</t>
  </si>
  <si>
    <r>
      <t xml:space="preserve">Applix UAT  </t>
    </r>
    <r>
      <rPr>
        <sz val="11"/>
        <color rgb="FFFF0000"/>
        <rFont val="Calibri"/>
        <family val="2"/>
        <scheme val="minor"/>
      </rPr>
      <t>(ssh from</t>
    </r>
    <r>
      <rPr>
        <sz val="11"/>
        <color theme="8" tint="-0.249977111117893"/>
        <rFont val="Calibri"/>
        <family val="2"/>
        <scheme val="minor"/>
      </rPr>
      <t xml:space="preserve"> wssdevop</t>
    </r>
    <r>
      <rPr>
        <sz val="11"/>
        <color rgb="FFFF0000"/>
        <rFont val="Calibri"/>
        <family val="2"/>
        <scheme val="minor"/>
      </rPr>
      <t xml:space="preserve"> to fx dev: rlynxdrun/ uat:rlynxrun)</t>
    </r>
  </si>
  <si>
    <t>rename filename</t>
  </si>
  <si>
    <t>for x in `cat mylist`;do cp "$x" "${x/0206/0105}";done;</t>
  </si>
  <si>
    <t>Add to table</t>
  </si>
  <si>
    <t>GUI add, generte sql, run alter_sql script /opt/bns/wssmm/wssprd/sql/alter_ord_cs_add_CARDS.sql</t>
  </si>
  <si>
    <t>sqlplus ordmmapp@ORDMM, &gt; @alter_ord_cs_add_CARDS.sql; commit;</t>
  </si>
  <si>
    <t>dummylog</t>
  </si>
  <si>
    <t>BVDUMMYRCVCHECK Parameter value.</t>
  </si>
  <si>
    <t>baseline</t>
  </si>
  <si>
    <t>TOSAUDIT/ win:prd_bcp, c:/extract/wss_guiextract.exe run</t>
  </si>
  <si>
    <t>diff</t>
  </si>
  <si>
    <t>textfiles:  diff -y f1 f2 (side by side):</t>
  </si>
  <si>
    <t>binary: diff -s f1 f2</t>
  </si>
  <si>
    <t>cksum /dir/f1; ssh remotehost -l wssdevop "cksum /dir/f2"</t>
  </si>
  <si>
    <t>dff3 f1 f2 f3</t>
  </si>
  <si>
    <t>ACCOUNT REBUILD</t>
  </si>
  <si>
    <t>ACCOUNT REBUILD 1</t>
  </si>
  <si>
    <t>Control C                             FIXSACCT</t>
  </si>
  <si>
    <r>
      <t>(G)L/(P)ORTFOLIO</t>
    </r>
    <r>
      <rPr>
        <sz val="11"/>
        <color theme="1"/>
        <rFont val="Wingdings"/>
        <charset val="2"/>
      </rPr>
      <t>à</t>
    </r>
    <r>
      <rPr>
        <sz val="11"/>
        <color theme="1"/>
        <rFont val="Calibri"/>
        <family val="2"/>
        <scheme val="minor"/>
      </rPr>
      <t xml:space="preserve"> P</t>
    </r>
  </si>
  <si>
    <r>
      <t xml:space="preserve">AREA NAME </t>
    </r>
    <r>
      <rPr>
        <sz val="11"/>
        <color theme="1"/>
        <rFont val="Wingdings"/>
        <charset val="2"/>
      </rPr>
      <t>à</t>
    </r>
    <r>
      <rPr>
        <sz val="11"/>
        <color theme="1"/>
        <rFont val="Calibri"/>
        <family val="2"/>
        <scheme val="minor"/>
      </rPr>
      <t xml:space="preserve"> ACMISC</t>
    </r>
  </si>
  <si>
    <r>
      <t xml:space="preserve">START DATE </t>
    </r>
    <r>
      <rPr>
        <sz val="11"/>
        <color theme="1"/>
        <rFont val="Wingdings"/>
        <charset val="2"/>
      </rPr>
      <t>à</t>
    </r>
    <r>
      <rPr>
        <sz val="11"/>
        <color theme="1"/>
        <rFont val="Calibri"/>
        <family val="2"/>
        <scheme val="minor"/>
      </rPr>
      <t xml:space="preserve"> 041816</t>
    </r>
  </si>
  <si>
    <r>
      <t xml:space="preserve">END DATE </t>
    </r>
    <r>
      <rPr>
        <sz val="11"/>
        <color theme="1"/>
        <rFont val="Wingdings"/>
        <charset val="2"/>
      </rPr>
      <t>à</t>
    </r>
    <r>
      <rPr>
        <sz val="11"/>
        <color theme="1"/>
        <rFont val="Calibri"/>
        <family val="2"/>
        <scheme val="minor"/>
      </rPr>
      <t xml:space="preserve"> 050216</t>
    </r>
  </si>
  <si>
    <r>
      <t xml:space="preserve">REBUILD D/C SEGMENTS </t>
    </r>
    <r>
      <rPr>
        <sz val="11"/>
        <color theme="1"/>
        <rFont val="Wingdings"/>
        <charset val="2"/>
      </rPr>
      <t>à</t>
    </r>
    <r>
      <rPr>
        <sz val="11"/>
        <color theme="1"/>
        <rFont val="Calibri"/>
        <family val="2"/>
        <scheme val="minor"/>
      </rPr>
      <t xml:space="preserve"> N</t>
    </r>
  </si>
  <si>
    <r>
      <t xml:space="preserve">REBUILD ACCT BALANCE </t>
    </r>
    <r>
      <rPr>
        <sz val="11"/>
        <color theme="1"/>
        <rFont val="Wingdings"/>
        <charset val="2"/>
      </rPr>
      <t>à</t>
    </r>
    <r>
      <rPr>
        <sz val="11"/>
        <color theme="1"/>
        <rFont val="Calibri"/>
        <family val="2"/>
        <scheme val="minor"/>
      </rPr>
      <t xml:space="preserve"> Y                      BY NATURAL/CHART OF ACCT </t>
    </r>
    <r>
      <rPr>
        <sz val="11"/>
        <color theme="1"/>
        <rFont val="Wingdings"/>
        <charset val="2"/>
      </rPr>
      <t>à</t>
    </r>
    <r>
      <rPr>
        <sz val="11"/>
        <color theme="1"/>
        <rFont val="Calibri"/>
        <family val="2"/>
        <scheme val="minor"/>
      </rPr>
      <t xml:space="preserve"> C</t>
    </r>
  </si>
  <si>
    <t>CURRENCY -&gt; USD</t>
  </si>
  <si>
    <r>
      <t xml:space="preserve">MAIN LEDGER </t>
    </r>
    <r>
      <rPr>
        <sz val="11"/>
        <color theme="1"/>
        <rFont val="Wingdings"/>
        <charset val="2"/>
      </rPr>
      <t>à</t>
    </r>
  </si>
  <si>
    <r>
      <t xml:space="preserve">ACCOUNT </t>
    </r>
    <r>
      <rPr>
        <sz val="11"/>
        <color theme="1"/>
        <rFont val="Wingdings"/>
        <charset val="2"/>
      </rPr>
      <t>à</t>
    </r>
    <r>
      <rPr>
        <sz val="11"/>
        <color theme="1"/>
        <rFont val="Calibri"/>
        <family val="2"/>
        <scheme val="minor"/>
      </rPr>
      <t xml:space="preserve"> CASH</t>
    </r>
  </si>
  <si>
    <r>
      <t xml:space="preserve">PROCESS QUEUE </t>
    </r>
    <r>
      <rPr>
        <sz val="11"/>
        <color theme="1"/>
        <rFont val="Wingdings"/>
        <charset val="2"/>
      </rPr>
      <t>à</t>
    </r>
    <r>
      <rPr>
        <sz val="11"/>
        <color theme="1"/>
        <rFont val="Calibri"/>
        <family val="2"/>
        <scheme val="minor"/>
      </rPr>
      <t xml:space="preserve"> 4</t>
    </r>
  </si>
  <si>
    <r>
      <t xml:space="preserve">PROCESS </t>
    </r>
    <r>
      <rPr>
        <sz val="11"/>
        <color theme="1"/>
        <rFont val="Wingdings"/>
        <charset val="2"/>
      </rPr>
      <t>à</t>
    </r>
    <r>
      <rPr>
        <sz val="11"/>
        <color theme="1"/>
        <rFont val="Calibri"/>
        <family val="2"/>
        <scheme val="minor"/>
      </rPr>
      <t xml:space="preserve"> Y</t>
    </r>
  </si>
  <si>
    <t>ACCOUNT REBUILD 2</t>
  </si>
  <si>
    <r>
      <t xml:space="preserve">ACCOUNT </t>
    </r>
    <r>
      <rPr>
        <sz val="11"/>
        <color theme="1"/>
        <rFont val="Wingdings"/>
        <charset val="2"/>
      </rPr>
      <t>à</t>
    </r>
  </si>
  <si>
    <t>port process</t>
  </si>
  <si>
    <t>netstat -nlp |grep port; fuser -v -n tcp 22; lsof -I port</t>
  </si>
  <si>
    <t xml:space="preserve">strace -ffp pid, ptree PID, </t>
  </si>
  <si>
    <t>post-trade-adaptor</t>
  </si>
  <si>
    <t>/opt/bns/wss/wssuat/apps/ciad/gfx-sa-data-transporter/post-trade-adapter/</t>
  </si>
  <si>
    <t>jar file</t>
  </si>
  <si>
    <t>/opt/bns/wss/wssprd/apps/java/libs</t>
  </si>
  <si>
    <t>cls datetime change</t>
  </si>
  <si>
    <t>database/parameter/CRJBNSCLS (#12 from 6 to 5 on mar10, CRTBNSCLS, CRV0022)</t>
  </si>
  <si>
    <t>find. -newer file1 (file newer than file1)</t>
  </si>
  <si>
    <t>logs: /pta-trade.log</t>
  </si>
  <si>
    <t>/opt/bns/wss/wssuat/apps/ciad/application-registry/application-registry-server/</t>
  </si>
  <si>
    <t>fetchApplicationRegistryStates.sh</t>
  </si>
  <si>
    <t>fetchApplicationDetails.sh</t>
  </si>
  <si>
    <t>check app run status</t>
  </si>
  <si>
    <t>ABC Inc.</t>
  </si>
  <si>
    <t>John</t>
  </si>
  <si>
    <t>Mary</t>
  </si>
  <si>
    <t>Gross Income</t>
  </si>
  <si>
    <t>Corporate Tax</t>
  </si>
  <si>
    <t>Dividend</t>
  </si>
  <si>
    <t>Personal Tax</t>
  </si>
  <si>
    <t>CPP Premiums</t>
  </si>
  <si>
    <t>RRSP Contribution</t>
  </si>
  <si>
    <t>Spendable Income</t>
  </si>
  <si>
    <t>Corporate Savings</t>
  </si>
  <si>
    <t>Total Taxes Corporate and Personal + CPP</t>
  </si>
  <si>
    <t>Total Savings</t>
  </si>
  <si>
    <t>*Based on 2010 tax rates and CPP premiums. The balance of $160,000 earned is assumed to be retained in the company and tax paid at the small business rate of 13.5% in 2010.</t>
  </si>
  <si>
    <t>SCENARIO TWO</t>
  </si>
  <si>
    <t>NONE</t>
  </si>
  <si>
    <t>In many cases, an ideal corporate structure for this tax strategy would involve an operating company, a holding company that would store the retained profits, and a family trust to provide further protection. A trust allows creditor protection of assets, the potential of earning a multiple of capital gains exemptions for multiple beneficiaries, and the ability to split income among family members without giving them share ownership.</t>
  </si>
  <si>
    <t>http://www.fiscalagents.com/newsletter/4ca_rp_howmuchfromCPP.shtml</t>
  </si>
  <si>
    <t>private user group</t>
  </si>
  <si>
    <t>Typically, pre-UPG, users were primary members in a staff group, and then secondary members in auxillary groups, like "web" for our example.  Their umask was 022, so new files would be created 644 and directories 755 (users read,write; group read only; other read only).  The administrator would have to create the directory for the users to work in and make that directory group owned by web and group writeable</t>
  </si>
  <si>
    <t>The default umask 002 used for normal user. With this mask default directory permissions are 775 and default file permissions are 664.
The default umask for the root user is 022 result into default directory permissions are 755 and default file permissions are 644.
For directories, the base permissions are (rwxrwxrwx) 0777 and for files they are 0666 (rw-rw-rw).</t>
  </si>
  <si>
    <t>default</t>
  </si>
  <si>
    <t>normal</t>
  </si>
  <si>
    <t>root</t>
  </si>
  <si>
    <t>umask</t>
  </si>
  <si>
    <t>directory</t>
  </si>
  <si>
    <t>file</t>
  </si>
  <si>
    <t>002</t>
  </si>
  <si>
    <t>022</t>
  </si>
  <si>
    <t>base</t>
  </si>
  <si>
    <t>wss_claviger to idenitfy the region a user is logging into by using user's $APPDIR value (resolve $APPDIR from home directory or is $APPDIR, or has softlink to conf, or user exist in wss_user_map) to obtain access agteway port; caliviger listen to 8097
wss_citywatch is called with gateway port as an argumnet to valideate user's $OPR privileges</t>
  </si>
  <si>
    <t>-bash-4.2$ less orasec.properties
wss_isl=wss_isl
ordrpt=aZdg_7Z8
ordmso=ordmsodev123
fxhistrpt=fxhist2010str
fxhistmso=hist_815_mso
fxblapp=fxblapp_123
smblapp=smblapp_123
wssdevif=xxxxxx
tradecapdev_keystore_id=tradecap123
fxmq=Devjan23
ista.wiressco=wiressco123</t>
  </si>
  <si>
    <t>RH_dev_orasec</t>
  </si>
  <si>
    <t>https://security.ias.edu/how-and-why-user-private-groups-unix</t>
  </si>
  <si>
    <t>acocunt lock</t>
  </si>
  <si>
    <t>/var/adm/messages</t>
  </si>
  <si>
    <t>&gt;&gt;./logs/RateLynxSys.log 2&gt;&amp;1 &amp;</t>
  </si>
  <si>
    <t>ratelynx</t>
  </si>
  <si>
    <t xml:space="preserve">ps -ef | grep -i ratelynx | grep -i ratelynx-uat.config |wc -l
</t>
  </si>
  <si>
    <t>JSFC_DIR=$APPDIR/bin/jsfc3.5.5</t>
  </si>
  <si>
    <t>JFSC</t>
  </si>
  <si>
    <t>adminaccess</t>
  </si>
  <si>
    <t xml:space="preserve">/apps/sasadmin/admin2
</t>
  </si>
  <si>
    <t>under /gfx/security</t>
  </si>
  <si>
    <t>(don 't use firecall)</t>
  </si>
  <si>
    <t>rundll32.exe keymgr.dll, KRShowKeyMgr</t>
  </si>
  <si>
    <t>/var/log/claviger.log (/var/adm/)</t>
  </si>
  <si>
    <t>TAO</t>
  </si>
  <si>
    <t>wss.log, tao.log/error (mem allocation error), reportviewer.log, conf/strings mbxs</t>
  </si>
  <si>
    <t>ECHO "Stopping All External Interface Queues"</t>
  </si>
  <si>
    <t>for rtcid in REU R23 R24 R22 R21 QEB EB4 EB3 EB2 EB1 RPC</t>
  </si>
  <si>
    <t>do</t>
  </si>
  <si>
    <t xml:space="preserve">  ECHO Stopping $rtcid</t>
  </si>
  <si>
    <t xml:space="preserve">  mgr -d $rtcid</t>
  </si>
  <si>
    <t xml:space="preserve">  sleep 2</t>
  </si>
  <si>
    <t>done</t>
  </si>
  <si>
    <t>resume coa step from 6</t>
  </si>
  <si>
    <t xml:space="preserve">/scripts/startup/closeofarea_step.sh ASIA -d -S 6
</t>
  </si>
  <si>
    <t>/usr/ucb/mailx; /var/adm/messages; /etc/mail/config</t>
  </si>
  <si>
    <t>awk output</t>
  </si>
  <si>
    <t xml:space="preserve">df -k|awk '{sum=sum+$2}{print $1,$2} END {print "sum is \n", sum}
</t>
  </si>
  <si>
    <t>disk space check</t>
  </si>
  <si>
    <t>df -kh |awk '{print $5}' |grep % |grep -v Use |sort -n |tail -l |cut -d "%" -f1</t>
  </si>
  <si>
    <t>extract file</t>
  </si>
  <si>
    <t>sed 's/$/string/' file1 &gt; file2  (add to end of file)</t>
  </si>
  <si>
    <t xml:space="preserve">UKREF child area LONREF(CRV0062). </t>
  </si>
  <si>
    <t>direcotry tree</t>
  </si>
  <si>
    <t>find . -type d | sed -e "s/[^-][^\/]*\//  |/g" -e "s/|\([^ ]\)/|-\1/"</t>
  </si>
  <si>
    <t>find | sed 's|[^/]*/|- |g' (incl. files)</t>
  </si>
  <si>
    <t>tree -d /proc/self/</t>
  </si>
  <si>
    <t>(remove d for listing files)</t>
  </si>
  <si>
    <t>MMUAT</t>
  </si>
  <si>
    <t>/opt/bns/wssmm/wssuat/apps/STAGING/GTLSP-1971r2208/UAT_WSSFUNDING_2018_02_14_CP2_R1914_JGTLSP-1971r2208/scripts/util</t>
  </si>
  <si>
    <t>MM: /var/adm/claviger.log</t>
  </si>
  <si>
    <t>bash</t>
  </si>
  <si>
    <t>/util/wss_env_bash.sh</t>
  </si>
  <si>
    <t>IBQ</t>
  </si>
  <si>
    <t>IBE</t>
  </si>
  <si>
    <t>IQE</t>
  </si>
  <si>
    <t>SH</t>
  </si>
  <si>
    <t>TDW</t>
  </si>
  <si>
    <t>un-net</t>
  </si>
  <si>
    <t>TID/ DATABASE/TRANSACTION/Rubic 83 (remove Y and 1 if "y" does not exist)</t>
  </si>
  <si>
    <t>My analysis shows:FX rate definitions (Base, Foreign, Direct) are held on the current day's rate record. The rate records age in alphabetical order so the USD rate definition is one of the last to age. Until the USD rate record ages then the FX API Calculations Server does not know the base currency. In the absence of a base ccy, the FX API Calculations Server looks for a USDCAD crossrate record (which doesn't exist) and hence the 85 CCY PAIR NOT SETUP exception message. I am surprised it doesn't happen more often. Later versions of the FX API Calculations Server will just generate a different exception message but will not address the underlying issue. If you were to schedule the COA of ASFXLD to run before NAFXLD you would not see these exceptions. Regards</t>
  </si>
  <si>
    <t>CF-83243</t>
  </si>
  <si>
    <t>Alternatively, you could consider re-configuring NAFXRA to link to Lead Closedown=NAFXLD
This would, however, prevent rate copies between NAFXRA and other rate areas (linked to Lead Closedown=ASFXLD) while they are on different dates</t>
  </si>
  <si>
    <t>API calculaiton server</t>
  </si>
  <si>
    <t xml:space="preserve">If it is not there then I'll have to assume it was the same for the moment. The developer has provided an update as regards to the error. When the error was created, the system was actually in the process of looking for the currency pair configuration, typically found in the BO Currency / FX Rates setup, FX Cross Rates Maintenance screen. On the face of it you would not expect the system to be looking for that given the NAFXRA rate area is USD based and the deal was a USDCAD trade. So this could mean that the Reuters trader is mapped to a WSS user ID that itself has been allocated a routing group which has been configured to route to an area that is not USD based and in that area's associated rate area, the USDCAD pair does not exist. Can you check the setup of the aforementioned configuration for this user. Some of this will be in the IF - Reuters/EBS (TOF) menu. The auto route set up will be in the FO and the user maintenance in the BO. It may be worth checking if the fails are all with this particular user. This may help narrow down the analysis. </t>
  </si>
  <si>
    <t xml:space="preserve">NAFLOW rates area is NAFXRA NAFLOW lead close is NAFXLD NAFXRA lead close is ASFXLD So we can see that NAFXRA COA started at 17:06:21 and finished at 17:06:32 Then deal numbers ending 512851 and 512852 were booked at what appears to be17:06:57 so after the booking areas rate area had aged. As the actual booking area NAFLOW did not age until 19:15:55 then there was a 2 hour period (approximately) when the rates area and booking area were on different dates, so on the face of it these deals should have not been allowed to be booked, however what I think has happened here is that the logs for the deals were created before the NAFXRA COA had started and thus the system thought that the rate+booking area were on the same day. Then the deal gets created with a time stamp that reads after the NAFXRA COA has finished. This is just a theory, but we are talking about seconds here where various functions and processes are happening in FX and also the COA. What happens (perhaps in test where you can control the timings more accurately) when you pass in an API deal right in the middle of the Booking area/Rate area COA's ? From my colleagues diagnosis so far I would expect an exception, in which case personally I would be looking to solve that bigger issue/time gap rather than focus on this current specific case. </t>
  </si>
  <si>
    <t>hacluster id</t>
  </si>
  <si>
    <t>/etc/pacemaker/authkey</t>
  </si>
  <si>
    <t>Structure</t>
  </si>
  <si>
    <t>goal</t>
  </si>
  <si>
    <t>me</t>
  </si>
  <si>
    <t>fam trust</t>
  </si>
  <si>
    <t>beneficial</t>
  </si>
  <si>
    <t>holdco</t>
  </si>
  <si>
    <t>fam mem</t>
  </si>
  <si>
    <t>Ret</t>
  </si>
  <si>
    <t>Ins</t>
  </si>
  <si>
    <t>corpen</t>
  </si>
  <si>
    <t>rsp</t>
  </si>
  <si>
    <t>life</t>
  </si>
  <si>
    <t>term</t>
  </si>
  <si>
    <t>invest</t>
  </si>
  <si>
    <t>sal</t>
  </si>
  <si>
    <t>biz</t>
  </si>
  <si>
    <t>theta</t>
  </si>
  <si>
    <t>purpose</t>
  </si>
  <si>
    <t>distribute shelter</t>
  </si>
  <si>
    <t>Delta</t>
  </si>
  <si>
    <t>-&gt;ib</t>
  </si>
  <si>
    <t>?</t>
  </si>
  <si>
    <t>owner</t>
  </si>
  <si>
    <t>operco</t>
  </si>
  <si>
    <t>me.sole</t>
  </si>
  <si>
    <t>RE@15%_expense</t>
  </si>
  <si>
    <t>T4@15%_expense</t>
  </si>
  <si>
    <t>invest_in_activebi @15%</t>
  </si>
  <si>
    <t>source</t>
  </si>
  <si>
    <t>con</t>
  </si>
  <si>
    <t xml:space="preserve">div@operco, </t>
  </si>
  <si>
    <t>exp</t>
  </si>
  <si>
    <t>fee, algo</t>
  </si>
  <si>
    <t>Key</t>
  </si>
  <si>
    <t>TSFA @PC_GIC</t>
  </si>
  <si>
    <t>Cash</t>
  </si>
  <si>
    <t>Liquidity</t>
  </si>
  <si>
    <t>Sal @ operco</t>
  </si>
  <si>
    <t>Outlay</t>
  </si>
  <si>
    <t>Orthod</t>
  </si>
  <si>
    <t>Trip</t>
  </si>
  <si>
    <t>Tax</t>
  </si>
  <si>
    <t>In</t>
  </si>
  <si>
    <t>tax</t>
  </si>
  <si>
    <t>dent</t>
  </si>
  <si>
    <t>Swing_algo</t>
  </si>
  <si>
    <t>Unop</t>
  </si>
  <si>
    <t>IB_Ra</t>
  </si>
  <si>
    <t>IBT_IBE</t>
  </si>
  <si>
    <t>(convert to WL? Or GIC?)</t>
  </si>
  <si>
    <t>Ra-&gt;1mm</t>
  </si>
  <si>
    <t>Decipln track</t>
  </si>
  <si>
    <t>catalyst</t>
  </si>
  <si>
    <t>Rwd/Rsk ratio</t>
  </si>
  <si>
    <t>Time</t>
  </si>
  <si>
    <t>measure</t>
  </si>
  <si>
    <t>Iv/ hv</t>
  </si>
  <si>
    <t>Priority</t>
  </si>
  <si>
    <t>Struct setup</t>
  </si>
  <si>
    <t>Nextcon</t>
  </si>
  <si>
    <t>API</t>
  </si>
  <si>
    <t>mbxdrain/dump</t>
  </si>
  <si>
    <t>sdubl01wm111</t>
  </si>
  <si>
    <t>RH UAT2</t>
  </si>
  <si>
    <t>sddsvrwm00240</t>
  </si>
  <si>
    <t>RH DEV1</t>
  </si>
  <si>
    <t>sdisvrwm00240</t>
  </si>
  <si>
    <t>RH IST1</t>
  </si>
  <si>
    <t>sdisvrwm00241</t>
  </si>
  <si>
    <t>RH IST2</t>
  </si>
  <si>
    <r>
      <t xml:space="preserve">RH UAT1 </t>
    </r>
    <r>
      <rPr>
        <sz val="11"/>
        <color rgb="FFFF0000"/>
        <rFont val="Calibri"/>
        <family val="2"/>
        <scheme val="minor"/>
      </rPr>
      <t xml:space="preserve"> </t>
    </r>
  </si>
  <si>
    <t>(gfxurun)  ssh qianli from ISTA</t>
  </si>
  <si>
    <r>
      <t>GUI logs:  /oper/users/</t>
    </r>
    <r>
      <rPr>
        <sz val="11"/>
        <color rgb="FFFF0000"/>
        <rFont val="Calibri"/>
        <family val="2"/>
        <scheme val="minor"/>
      </rPr>
      <t>bog.log, /log/GUI.log</t>
    </r>
  </si>
  <si>
    <t>MEXICO</t>
  </si>
  <si>
    <t>GUI</t>
  </si>
  <si>
    <t>ORDDB</t>
  </si>
  <si>
    <t>TTFXLD</t>
  </si>
  <si>
    <t>Action</t>
  </si>
  <si>
    <t>Apps log</t>
  </si>
  <si>
    <t>Before</t>
  </si>
  <si>
    <t>after</t>
  </si>
  <si>
    <t>Rolled once</t>
  </si>
  <si>
    <t>Note</t>
  </si>
  <si>
    <t>Tue 05/22/18 22:49  MEXICO COA PROCESS COMPLETED</t>
  </si>
  <si>
    <t>N/A</t>
  </si>
  <si>
    <t>CHILFX</t>
  </si>
  <si>
    <t>CRFLOW</t>
  </si>
  <si>
    <t>Tue 05/22/18 19:09  COA for area CHILFX completed</t>
  </si>
  <si>
    <t>Tue 05/22/18 19:19  COA for area TTFXLD completed</t>
  </si>
  <si>
    <t>Tue 05/22/18 21:07  COA for area CRFLOW completed</t>
  </si>
  <si>
    <t>awk-&gt;scripts</t>
  </si>
  <si>
    <t>cat run_server.list |awk '{print "kill",$3 "; sleep 3; echo $0"}' &gt; restart_server_script.sh</t>
  </si>
  <si>
    <t xml:space="preserve">mount point </t>
  </si>
  <si>
    <t>(cat /etc/vfstab solaris)</t>
  </si>
  <si>
    <t>proiv license</t>
  </si>
  <si>
    <t>maillog</t>
  </si>
  <si>
    <t>$appdir/log/maillog</t>
  </si>
  <si>
    <t>/sctrade_response.xsd  ( (error code shold be 28)</t>
  </si>
  <si>
    <t>sctrade_response_mailbox.xml</t>
  </si>
  <si>
    <t>CMSFPM/ APIXMLSCTRDE</t>
  </si>
  <si>
    <t>Schema configuration</t>
  </si>
  <si>
    <t>Test swift msg to interface to wss_swifto mailbox</t>
  </si>
  <si>
    <t>/BO/interface/waitinglist/ (create a new file name mbxmsg*a, tick both option, then drop txt file into $APPDIR/interface)</t>
  </si>
  <si>
    <t>"File processing"/ WSS_SWIFTO</t>
  </si>
  <si>
    <t>IBT</t>
  </si>
  <si>
    <t>IBR</t>
  </si>
  <si>
    <t>6m commodty</t>
  </si>
  <si>
    <t xml:space="preserve">/USD </t>
  </si>
  <si>
    <t>unop</t>
  </si>
  <si>
    <t>mbx_drain -n WSS_SWIFTO &gt; CF-87991-part2.txt</t>
  </si>
  <si>
    <t>Area</t>
  </si>
  <si>
    <t>Description</t>
  </si>
  <si>
    <t>Close of Area in Progress?</t>
  </si>
  <si>
    <t>Area Date</t>
  </si>
  <si>
    <t>TERM FUND. &amp; SECURITIZATION</t>
  </si>
  <si>
    <t>Yes</t>
  </si>
  <si>
    <t>BALANCE SHEET MGMT.</t>
  </si>
  <si>
    <t>SBIEXT</t>
  </si>
  <si>
    <t>SBI EXTERNAL TRADING GL</t>
  </si>
  <si>
    <t>TORTRD</t>
  </si>
  <si>
    <t>TORONTO TRADING</t>
  </si>
  <si>
    <t>TOCORN</t>
  </si>
  <si>
    <t>Corporate Notice Deposit</t>
  </si>
  <si>
    <t>TOBRON</t>
  </si>
  <si>
    <t>Third Party Corporate Notice D</t>
  </si>
  <si>
    <t xml:space="preserve">MTEXT </t>
  </si>
  <si>
    <t>MIDTERM EXTERNAL TRADING GL</t>
  </si>
  <si>
    <t xml:space="preserve">TORCP </t>
  </si>
  <si>
    <t>TORONTO CP PROGRAMME</t>
  </si>
  <si>
    <t>NYAEGN</t>
  </si>
  <si>
    <t>NY Evergreen Funding</t>
  </si>
  <si>
    <t>NYMARG</t>
  </si>
  <si>
    <t>NY MARGIN LOCKS</t>
  </si>
  <si>
    <t>TOREGN</t>
  </si>
  <si>
    <t>TORONTO EVERGREEN FUNDING</t>
  </si>
  <si>
    <t>TOMARG</t>
  </si>
  <si>
    <t>TORONTO MARGIN LOCKS</t>
  </si>
  <si>
    <t>NYFUND</t>
  </si>
  <si>
    <t>NEWYORK FUNDING CAD DESK</t>
  </si>
  <si>
    <t>TOFUND</t>
  </si>
  <si>
    <t>TORONTO FUNDING CAD DESK</t>
  </si>
  <si>
    <t>HSCORN</t>
  </si>
  <si>
    <t>HOUSTON NOTICE DEPOSITS</t>
  </si>
  <si>
    <t>EQTYDP</t>
  </si>
  <si>
    <t>GBM STRUCTURED</t>
  </si>
  <si>
    <t>CADEGN</t>
  </si>
  <si>
    <t>CANADIAN EVERGREEN FUNDING</t>
  </si>
  <si>
    <t>HOUEGN</t>
  </si>
  <si>
    <t>HOUSTON EVERGREEN</t>
  </si>
  <si>
    <t>NYCORN</t>
  </si>
  <si>
    <t>NY NOTICE DEPOSITS</t>
  </si>
  <si>
    <t xml:space="preserve">HSEXT </t>
  </si>
  <si>
    <t>HOUSTON EXTERNAL TRADING</t>
  </si>
  <si>
    <t>HOUSTON BAIL IN</t>
  </si>
  <si>
    <t>HSBAIL</t>
  </si>
  <si>
    <t>HOUSTON BAIL IN CASH</t>
  </si>
  <si>
    <t>TORONTO BAIL IN</t>
  </si>
  <si>
    <t>TBIREF</t>
  </si>
  <si>
    <t>TORONTO CREDIT BAIL IN</t>
  </si>
  <si>
    <t>MTBAIL</t>
  </si>
  <si>
    <t>TORONTO BAIL IN CASH</t>
  </si>
  <si>
    <t>0138</t>
  </si>
  <si>
    <t>0148</t>
  </si>
  <si>
    <t>0153</t>
  </si>
  <si>
    <t>0154</t>
  </si>
  <si>
    <t>0155</t>
  </si>
  <si>
    <t>0157</t>
  </si>
  <si>
    <t>0158</t>
  </si>
  <si>
    <t>0164</t>
  </si>
  <si>
    <t>0165</t>
  </si>
  <si>
    <t>0166</t>
  </si>
  <si>
    <t>0167</t>
  </si>
  <si>
    <t>0170</t>
  </si>
  <si>
    <t>0171</t>
  </si>
  <si>
    <t>0174</t>
  </si>
  <si>
    <t>0173</t>
  </si>
  <si>
    <t>0232</t>
  </si>
  <si>
    <t>0233</t>
  </si>
  <si>
    <t>0234</t>
  </si>
  <si>
    <t>0248</t>
  </si>
  <si>
    <t>0477</t>
  </si>
  <si>
    <t>0478</t>
  </si>
  <si>
    <t>0480</t>
  </si>
  <si>
    <t>0481</t>
  </si>
  <si>
    <t>0483</t>
  </si>
  <si>
    <t>NAME              CHAN      QID   NMSGS   NBYTES    MAXBYTES P/T</t>
  </si>
  <si>
    <t>WSS_DEALNUM        111 520095004       1       10          14  P</t>
  </si>
  <si>
    <t>WSS_APPSTAT        112 603981085       1       12          35  P</t>
  </si>
  <si>
    <t>WSS_QSTATUS        113 520095006       1        2         605  P</t>
  </si>
  <si>
    <t>WSS_QSTATXX        114 603981087       1        2         905  P</t>
  </si>
  <si>
    <t>WSS_QSTATXY        116 603981089       1      151         605  P</t>
  </si>
  <si>
    <t>WSS_CHKP           118 603981091       1        5          55  P</t>
  </si>
  <si>
    <t>WSS_QUEUE87        345 520095246       2       42        2500  P</t>
  </si>
  <si>
    <t>REUTERS_SIMB       417 603981401       1       39       60150  P</t>
  </si>
  <si>
    <t>Q9037F8            705 620757060       5      119        1210  T</t>
  </si>
  <si>
    <t>COA intervetion</t>
  </si>
  <si>
    <t>CRV screen, #16: Y-&gt;N, #24, coa_to_date julian date (DATECONV function)</t>
  </si>
  <si>
    <t>alternvative: mbx_dump msg_box &gt; file1 (queue will be drained)</t>
  </si>
  <si>
    <t>P_main_1</t>
  </si>
  <si>
    <t>trig_run_1</t>
  </si>
  <si>
    <t>TDL</t>
  </si>
  <si>
    <t>get_earning_ec</t>
  </si>
  <si>
    <t>get_si_sqz</t>
  </si>
  <si>
    <t>return</t>
  </si>
  <si>
    <t>in</t>
  </si>
  <si>
    <t>out</t>
  </si>
  <si>
    <t>si,pe,sector</t>
  </si>
  <si>
    <t>earn, trend, sentiment</t>
  </si>
  <si>
    <t>scraper</t>
  </si>
  <si>
    <t>get fundamnetal data</t>
  </si>
  <si>
    <t>combine with TSM</t>
  </si>
  <si>
    <t>get_rsi</t>
  </si>
  <si>
    <t>rsi</t>
  </si>
  <si>
    <t>get_Share</t>
  </si>
  <si>
    <t>ex_div,pe,si,</t>
  </si>
  <si>
    <t>yahoo_finance</t>
  </si>
  <si>
    <t>get_earning_date</t>
  </si>
  <si>
    <t>nasdaq.com</t>
  </si>
  <si>
    <t>earn_date</t>
  </si>
  <si>
    <t>get_si</t>
  </si>
  <si>
    <t>si</t>
  </si>
  <si>
    <t>get_tsm</t>
  </si>
  <si>
    <t>sec, rtn_22_ts, _sm</t>
  </si>
  <si>
    <t>tsm</t>
  </si>
  <si>
    <t>parameter</t>
  </si>
  <si>
    <t>plot_corr_etf</t>
  </si>
  <si>
    <t>tbl_price_etf</t>
  </si>
  <si>
    <t>plot_corr_tsv</t>
  </si>
  <si>
    <t>view_rtn_etf</t>
  </si>
  <si>
    <t>plot</t>
  </si>
  <si>
    <t>tbl_stat_etf</t>
  </si>
  <si>
    <t>view_unpv</t>
  </si>
  <si>
    <t>Comm</t>
  </si>
  <si>
    <t>unusal vol/p change</t>
  </si>
  <si>
    <t>gte_share_nasdaq
get_quote_yahoo</t>
  </si>
  <si>
    <t>get_trades_marketbeat</t>
  </si>
  <si>
    <t>tbl_trade</t>
  </si>
  <si>
    <t>marketbeat</t>
  </si>
  <si>
    <t>marketbeat.com</t>
  </si>
  <si>
    <t>get_ta</t>
  </si>
  <si>
    <t>stocktrendcharts.com</t>
  </si>
  <si>
    <t>ta</t>
  </si>
  <si>
    <t>get_betas</t>
  </si>
  <si>
    <t>get_share_nasdaq</t>
  </si>
  <si>
    <t>get_unop</t>
  </si>
  <si>
    <t>chameleon</t>
  </si>
  <si>
    <t>get_o</t>
  </si>
  <si>
    <t>chameleion.com</t>
  </si>
  <si>
    <t>iv, hv, div, ean,pe</t>
  </si>
  <si>
    <t>P_INTEL</t>
  </si>
  <si>
    <t>P_update_price</t>
  </si>
  <si>
    <t>update_pv_eod</t>
  </si>
  <si>
    <t>eoddata.com</t>
  </si>
  <si>
    <t>tbl_pv_sp/etf</t>
  </si>
  <si>
    <t>ohlc,vol</t>
  </si>
  <si>
    <t>update_price_eod</t>
  </si>
  <si>
    <t>eod.csv</t>
  </si>
  <si>
    <t>eod_to_sql_append</t>
  </si>
  <si>
    <t>tbl_price_sp/etf</t>
  </si>
  <si>
    <t>update_price_google</t>
  </si>
  <si>
    <t>pandas_datareader</t>
  </si>
  <si>
    <t>update_price_today_yahoo</t>
  </si>
  <si>
    <t>update_price_daily</t>
  </si>
  <si>
    <t>update_price_historical</t>
  </si>
  <si>
    <t>update_pv_historical</t>
  </si>
  <si>
    <t>trig_run</t>
  </si>
  <si>
    <t>tbl_pvt_sp/etf</t>
  </si>
  <si>
    <t>tbl_pv_sp/etf
trig_mark_new</t>
  </si>
  <si>
    <t>trig_mark</t>
  </si>
  <si>
    <t>trig_plot</t>
  </si>
  <si>
    <t>trig_mark_new</t>
  </si>
  <si>
    <t>vpj_plot</t>
  </si>
  <si>
    <t>trig_mark_new_1</t>
  </si>
  <si>
    <t>mark fakeup/dn, breakup/dn</t>
  </si>
  <si>
    <t>df</t>
  </si>
  <si>
    <t>tbl_pv_sp/etf
trig_mark_new_1
get_sis_sqz
get_earnings_ec
trig_plot</t>
  </si>
  <si>
    <t>si, si_chg, pe, hi_1y_fm, earn, st, it, lt, is_snt, a_sent</t>
  </si>
  <si>
    <t>join tbl_price with sector/price</t>
  </si>
  <si>
    <t>get 1m relative perf btn ticker/sector, sector/spy</t>
  </si>
  <si>
    <t>no or adhoc ticker</t>
  </si>
  <si>
    <t>tbl_price(etf)
tsm</t>
  </si>
  <si>
    <t>df_tsm (from get_tsm)</t>
  </si>
  <si>
    <t>P_track</t>
  </si>
  <si>
    <t>trade_track</t>
  </si>
  <si>
    <t>tbl_trade/etf
tbl_price/etf
tbl_stat/etf
get_rsi
web.get_quote_yahoo
get_share_nasdaq
get_tsm
win_loss</t>
  </si>
  <si>
    <t>tbl_trade_hist/etf
tbl_trade
tbl_trade_track</t>
  </si>
  <si>
    <t>option_track</t>
  </si>
  <si>
    <t>tbl_trade/etf
get_option</t>
  </si>
  <si>
    <t>trade_review</t>
  </si>
  <si>
    <t>tbl_trade_hist</t>
  </si>
  <si>
    <t>check</t>
  </si>
  <si>
    <t>tbl_play_hist
get_earning_date
get_tsm
web.get_quote_yahoo
get_option</t>
  </si>
  <si>
    <t>option_track_new</t>
  </si>
  <si>
    <t>gtbl_trade/etf
et_option</t>
  </si>
  <si>
    <t>alert -allocation, std. dev risk, stoploss, profit exit, event risk, prexit order</t>
  </si>
  <si>
    <t>P_Main_1</t>
  </si>
  <si>
    <t>trade_entry</t>
  </si>
  <si>
    <t>trade.xlsx</t>
  </si>
  <si>
    <t>tbl_trade/etf_bkup</t>
  </si>
  <si>
    <t>trade.momt_n, trend_n?
si, p_pct replaced by get_si_sqz?
Ex_div source?
Ta from get_earning_ec?
Win_loss? No need
p_22_sig? (p_stat?)
trade.xls mandatory input??</t>
  </si>
  <si>
    <t>p_stat to run?</t>
  </si>
  <si>
    <t>P_stat</t>
  </si>
  <si>
    <t>stat_run</t>
  </si>
  <si>
    <t>q_date, underlying, env</t>
  </si>
  <si>
    <t>tbl_price/etf
stat_beta
stat_rank
stat_trend
stat_stage</t>
  </si>
  <si>
    <t>tbl_stat/etf</t>
  </si>
  <si>
    <t>df_stat</t>
  </si>
  <si>
    <t>stat_rank</t>
  </si>
  <si>
    <t>rank pct, useful only for sp500</t>
  </si>
  <si>
    <t>stat_trend</t>
  </si>
  <si>
    <t>fact_5/20/22/66, momt, trend_n</t>
  </si>
  <si>
    <t>stat_beta</t>
  </si>
  <si>
    <t>add 'beta' to df</t>
  </si>
  <si>
    <t>stat_stage</t>
  </si>
  <si>
    <t>tbl_stat</t>
  </si>
  <si>
    <t>df(mont, tend-n)</t>
  </si>
  <si>
    <t>add tag for "nap, up, dn"</t>
  </si>
  <si>
    <t>stat_run_new</t>
  </si>
  <si>
    <t>stat_trend_new_test
stat_stage_new</t>
  </si>
  <si>
    <t>stat_stage_new</t>
  </si>
  <si>
    <t>stat_trend_new</t>
  </si>
  <si>
    <t>stat_trend_new_test</t>
  </si>
  <si>
    <t>stat_view</t>
  </si>
  <si>
    <t>macro, sec, ccy stat display</t>
  </si>
  <si>
    <t>stat_delta</t>
  </si>
  <si>
    <t>tm_plot</t>
  </si>
  <si>
    <t>plot trend_n an dmomt_n delta change</t>
  </si>
  <si>
    <t>stat_tm_plot</t>
  </si>
  <si>
    <t>underlying, reval_date</t>
  </si>
  <si>
    <t>1. track</t>
  </si>
  <si>
    <t>2. tsm</t>
  </si>
  <si>
    <t>3. unop</t>
  </si>
  <si>
    <t>leads</t>
  </si>
  <si>
    <t>risk mgmt</t>
  </si>
  <si>
    <t>filter entry</t>
  </si>
  <si>
    <t>usage: p_track @ln131</t>
  </si>
  <si>
    <t>4. trig_run</t>
  </si>
  <si>
    <t>merge stat_run to trig_run?</t>
  </si>
  <si>
    <t>1. get_si, ec to  track?</t>
  </si>
  <si>
    <t>2. merge tsm to trig_run (candi run?)</t>
  </si>
  <si>
    <t xml:space="preserve">5. ad_hoc check pre-trade </t>
  </si>
  <si>
    <t>pre_trade_run</t>
  </si>
  <si>
    <t>trig</t>
  </si>
  <si>
    <t>stat</t>
  </si>
  <si>
    <t>opt</t>
  </si>
  <si>
    <t>/etc/pro4_64.ini</t>
  </si>
  <si>
    <t>fundamenttal/ex-div data</t>
  </si>
  <si>
    <t>get_share_nasdq (ex_div, yield)</t>
  </si>
  <si>
    <t>risk mgmt_ track</t>
  </si>
  <si>
    <t>leads - trig_run (stat_run)</t>
  </si>
  <si>
    <t>entry filter - pre-check</t>
  </si>
  <si>
    <t>leads -unop</t>
  </si>
  <si>
    <t>base64/encrypt</t>
  </si>
  <si>
    <t>echo 'eHh4eHgK' | base64 --decode</t>
  </si>
  <si>
    <t>/var/spool/scron/crontab</t>
  </si>
  <si>
    <t>for x in *out;do mv $x ${x//\.pro/};done</t>
  </si>
  <si>
    <t>track_test</t>
  </si>
  <si>
    <t>allocation_risk</t>
  </si>
  <si>
    <t>stop_loss (be_updn)</t>
  </si>
  <si>
    <t>profit exit</t>
  </si>
  <si>
    <t>trade_type</t>
  </si>
  <si>
    <t>range</t>
  </si>
  <si>
    <t>Z</t>
  </si>
  <si>
    <t>long/short</t>
  </si>
  <si>
    <t>L/S</t>
  </si>
  <si>
    <t>account</t>
  </si>
  <si>
    <t>Q, T, R</t>
  </si>
  <si>
    <t>event</t>
  </si>
  <si>
    <t>iv change</t>
  </si>
  <si>
    <t>p&amp;l</t>
  </si>
  <si>
    <t>expected time window</t>
  </si>
  <si>
    <t>pre-trade</t>
  </si>
  <si>
    <t>st</t>
  </si>
  <si>
    <t>it</t>
  </si>
  <si>
    <t>LT</t>
  </si>
  <si>
    <t>momt_n</t>
  </si>
  <si>
    <t>trend_n</t>
  </si>
  <si>
    <t>sec vs. mkt</t>
  </si>
  <si>
    <t>1w</t>
  </si>
  <si>
    <t>momt_n(rel)</t>
  </si>
  <si>
    <t xml:space="preserve">ticker vs. sect </t>
  </si>
  <si>
    <t>TOPDOWN</t>
  </si>
  <si>
    <t>rank(sec)</t>
  </si>
  <si>
    <t>rank(stk) within sec</t>
  </si>
  <si>
    <t>Leads</t>
  </si>
  <si>
    <t>rank sector/stk within sector</t>
  </si>
  <si>
    <t>unop scrape</t>
  </si>
  <si>
    <t>macro rank risk</t>
  </si>
  <si>
    <t>PVT</t>
  </si>
  <si>
    <t>Pre-entry</t>
  </si>
  <si>
    <t>tbl_price</t>
  </si>
  <si>
    <t>close</t>
  </si>
  <si>
    <t>volume</t>
  </si>
  <si>
    <t>stat_rework</t>
  </si>
  <si>
    <t>earning</t>
  </si>
  <si>
    <t>get_ec</t>
  </si>
  <si>
    <t>mean_50/200</t>
  </si>
  <si>
    <t>hi/lo_252</t>
  </si>
  <si>
    <t>trend</t>
  </si>
  <si>
    <t>get_momt?</t>
  </si>
  <si>
    <t>Momt</t>
  </si>
  <si>
    <t>Trnd</t>
  </si>
  <si>
    <t>HV</t>
  </si>
  <si>
    <t>well behave?</t>
  </si>
  <si>
    <t>look fwd</t>
  </si>
  <si>
    <t>p_22_sig</t>
  </si>
  <si>
    <t>div</t>
  </si>
  <si>
    <t>track</t>
  </si>
  <si>
    <t>allocation</t>
  </si>
  <si>
    <t>price</t>
  </si>
  <si>
    <t>comm</t>
  </si>
  <si>
    <t>be_dnup</t>
  </si>
  <si>
    <t>stoploss</t>
  </si>
  <si>
    <t>pl</t>
  </si>
  <si>
    <t>vol?</t>
  </si>
  <si>
    <t>get_op</t>
  </si>
  <si>
    <t>long/short vol?</t>
  </si>
  <si>
    <t>timing</t>
  </si>
  <si>
    <t>window</t>
  </si>
  <si>
    <t>1/2 life roll</t>
  </si>
  <si>
    <t>directionrisk</t>
  </si>
  <si>
    <t>iv_chg</t>
  </si>
  <si>
    <t>hv_chg</t>
  </si>
  <si>
    <t>anchor</t>
  </si>
  <si>
    <t>ma_50/200</t>
  </si>
  <si>
    <t>profit</t>
  </si>
  <si>
    <t>beta</t>
  </si>
  <si>
    <t>estike</t>
  </si>
  <si>
    <t>stat_topdown</t>
  </si>
  <si>
    <t>pvt</t>
  </si>
  <si>
    <t>Schema</t>
  </si>
  <si>
    <t>tb_stat</t>
  </si>
  <si>
    <t>tb_trade</t>
  </si>
  <si>
    <t>tb_track</t>
  </si>
  <si>
    <t>p_entry_schema</t>
  </si>
  <si>
    <t>stat_topdown(add pvt?)</t>
  </si>
  <si>
    <t>trig_run (add topdown_adhoc)</t>
  </si>
  <si>
    <t>HV_66 intel</t>
  </si>
  <si>
    <t>FX ISTA App</t>
  </si>
  <si>
    <t>FX ISTB App</t>
  </si>
  <si>
    <t>MM UAT &amp; IST App</t>
  </si>
  <si>
    <t>MM IST2 &amp; DEV App</t>
  </si>
  <si>
    <t>MM DEV2 App</t>
  </si>
  <si>
    <t>192.168.238.59</t>
  </si>
  <si>
    <t>New FX Linux servers</t>
  </si>
  <si>
    <t>SDDSVRWM00240</t>
  </si>
  <si>
    <t>172.22.204.79</t>
  </si>
  <si>
    <t>DEV</t>
  </si>
  <si>
    <t>SDDSVRWM00240.dev.ib.tor.scotiabank.com</t>
  </si>
  <si>
    <t>Cisco UCS C240 M4L</t>
  </si>
  <si>
    <t>172.22.204.38</t>
  </si>
  <si>
    <t>IST1</t>
  </si>
  <si>
    <t>sdisvrwm00240.dev.ib.tor.scotiabank.com</t>
  </si>
  <si>
    <t>172.22.204.39</t>
  </si>
  <si>
    <t>IST2</t>
  </si>
  <si>
    <t>sdisvrwm00241.dev.ib.tor.scotiabank.com</t>
  </si>
  <si>
    <t xml:space="preserve">172.22.204.169 </t>
  </si>
  <si>
    <t>UAT1</t>
  </si>
  <si>
    <t>sdubl01wm110.dev.ib.tor.scotiabank.com</t>
  </si>
  <si>
    <t xml:space="preserve">sdubl01wm111 </t>
  </si>
  <si>
    <t>172.22.204.170</t>
  </si>
  <si>
    <t>UAT2</t>
  </si>
  <si>
    <t>sdubl01wm111 .dev.ib.tor.scotiabank.com</t>
  </si>
  <si>
    <t xml:space="preserve">172.22.204.245 </t>
  </si>
  <si>
    <t>UAT Cluster IP</t>
  </si>
  <si>
    <t>sdusvrba00240</t>
  </si>
  <si>
    <t>172.26.22.164</t>
  </si>
  <si>
    <t>UAT @BA</t>
  </si>
  <si>
    <t>sdusvrba00240 .dev.ib.tor.scotiabank.com</t>
  </si>
  <si>
    <t>sdpsvrba00240</t>
  </si>
  <si>
    <t>172.26.74.240</t>
  </si>
  <si>
    <t>PRD1</t>
  </si>
  <si>
    <t>sdpsvrba00240.ib.tor.scotiabank.com</t>
  </si>
  <si>
    <t>BA</t>
  </si>
  <si>
    <t>sdpsvrba00241</t>
  </si>
  <si>
    <t>172.26.74.241</t>
  </si>
  <si>
    <t>PRD2</t>
  </si>
  <si>
    <t>sdpsvrba00241.ib.tor.scotiabank.com</t>
  </si>
  <si>
    <t>172.26.74.243          </t>
  </si>
  <si>
    <t>PROD Cluster IP</t>
  </si>
  <si>
    <t>sdbsvrwm00240</t>
  </si>
  <si>
    <t>172.22.201.141</t>
  </si>
  <si>
    <t>BCP1</t>
  </si>
  <si>
    <t>sdbsvrwm00240.ib.tor.scotiabank.com</t>
  </si>
  <si>
    <t>sdbsvrwm00241</t>
  </si>
  <si>
    <t>172.22.201.142</t>
  </si>
  <si>
    <t>BCP2</t>
  </si>
  <si>
    <t>sdbsvrwm00241.ib.tor.scotiabank.com</t>
  </si>
  <si>
    <t xml:space="preserve">172.22.201.143        </t>
  </si>
  <si>
    <t>BCP Cluster IP</t>
  </si>
  <si>
    <t>trip</t>
  </si>
  <si>
    <t>am</t>
  </si>
  <si>
    <t>pm</t>
  </si>
  <si>
    <t>night</t>
  </si>
  <si>
    <t>note</t>
  </si>
  <si>
    <t>Gui new user file</t>
  </si>
  <si>
    <t>wss.ico, wss.mdb, wssgui.iini, wssmain.exe, wssrv4.reg, wssstart.mdb</t>
  </si>
  <si>
    <t>ncat</t>
  </si>
  <si>
    <t>ncat  -n  -v 172.22.112.110 22</t>
  </si>
  <si>
    <t>/usr/lib/sendmail</t>
  </si>
  <si>
    <t>queue status</t>
  </si>
  <si>
    <t>DBSLQM1</t>
  </si>
  <si>
    <t>Envelope</t>
  </si>
  <si>
    <t>f.tz  - funciton env, p.tz  - paramerter</t>
  </si>
  <si>
    <t>in.top (success roll in new function), old.top (back up of old function bf rolled in, which is used for rollback in failure)</t>
  </si>
  <si>
    <t xml:space="preserve"> isin  07jun18wb145751f_old.top</t>
  </si>
  <si>
    <t>iskeys 07jun18wb145751f_cc.pro</t>
  </si>
  <si>
    <t>q90 clear</t>
  </si>
  <si>
    <t>CMSFCC</t>
  </si>
  <si>
    <t>TOSLBO/ TOSLHF</t>
  </si>
  <si>
    <t>parameter/key value</t>
  </si>
  <si>
    <t>(1) DBSLQC (queue log error) two transactions</t>
  </si>
  <si>
    <t>(no mbx_dump)</t>
  </si>
  <si>
    <t>(2) CMSFTR (two trans)</t>
  </si>
  <si>
    <t>(3) MMACCRUE</t>
  </si>
  <si>
    <t>(4) cmslux (cross ref list, B50)</t>
  </si>
  <si>
    <t>(5) cmsfux (cross ref details,key B50xx)</t>
  </si>
  <si>
    <t>Dispatch pending log and remove resume entry manually</t>
  </si>
  <si>
    <t>DBSFGN : deal no generator</t>
  </si>
  <si>
    <t>SEQ changed to current</t>
  </si>
  <si>
    <t>CMSFLG</t>
  </si>
  <si>
    <t>check log by number from above</t>
  </si>
  <si>
    <t>mbx_status WSS_QUEUE90</t>
  </si>
  <si>
    <t xml:space="preserve">ast message sent by process 26409 </t>
  </si>
  <si>
    <t>ps -ef |grep -26409</t>
  </si>
  <si>
    <t>wss_ACB ACB</t>
  </si>
  <si>
    <t>wss_servers.cfg  (did ACB kick off log?)</t>
  </si>
  <si>
    <t>DBSFCT (controller path)</t>
  </si>
  <si>
    <t>".+ENTER to select "</t>
  </si>
  <si>
    <t>fn+shift+F8 (see when log generated)</t>
  </si>
  <si>
    <t>COA status</t>
  </si>
  <si>
    <t>Lookup                                                                  CMSFPM</t>
  </si>
  <si>
    <t>10/18/17                  PARAMETER FILE DETAIL                  WSS/WSS/PTS_8</t>
  </si>
  <si>
    <t>               A L P H A S                       N U M E R I C S</t>
  </si>
  <si>
    <t>KEY CMSFP</t>
  </si>
  <si>
    <t>┌─Lookup───────────────────────────────────────────────────────────────────────┐</t>
  </si>
  <si>
    <t>│     PARAMETER LISTING  PARP:     CRI                                      BCK│</t>
  </si>
  <si>
    <t>│                        KEY:                                               005│</t>
  </si>
  <si>
    <t>│                                                                              │</t>
  </si>
  <si>
    <t>│     TYPE / KEY                ALPHA 1     ALPHA 2     ALPHA 3     SPECIAL    │</t>
  </si>
  <si>
    <t>│   1 CRI ASFXLD                ASFXLD      ASIA FX LEA ASFXGR      79515      │</t>
  </si>
  <si>
    <t>DBSFCT</t>
  </si>
  <si>
    <t>wssuatop</t>
  </si>
  <si>
    <t>Jul_23</t>
  </si>
  <si>
    <t>fx ist2</t>
  </si>
  <si>
    <t xml:space="preserve">ORDAPP/ZXORDAPP_1234! </t>
  </si>
  <si>
    <t>sql -s id/pswd@servicename, @scriptname, (loc: env|grep sqlhome)</t>
  </si>
  <si>
    <t>tr [:lower:] [:upper:]</t>
  </si>
  <si>
    <t>lower to upper case</t>
  </si>
  <si>
    <t>Writing to MQ INSTRNOT_TO_CLS</t>
  </si>
  <si>
    <t>{FXISTA_WSSCLSSTAR_API_NewGrossInput} Comp {WSSFX_FXISTA_CIO}</t>
  </si>
  <si>
    <t>16:10:02:402|0184-00163:JMIX: PublishableFunction {INFO} Action {Sending reply} Event {--&gt;} Id {83} Name {FXISTA_WSSCLSSTAR_API_NewGrossInput} Results {{0:OK}{Value}{2018080709016}} RoundTrip {29420165}</t>
  </si>
  <si>
    <t>Trace deal</t>
  </si>
  <si>
    <t>CL4.log</t>
  </si>
  <si>
    <t>CIO.log</t>
  </si>
  <si>
    <t>CWM.log (under CWM folder)</t>
  </si>
  <si>
    <t>CLD.log</t>
  </si>
  <si>
    <t>9008/9016</t>
  </si>
  <si>
    <t>MQ3.log</t>
  </si>
  <si>
    <t xml:space="preserve">PRD </t>
  </si>
  <si>
    <t>API instance</t>
  </si>
  <si>
    <t>CL4</t>
  </si>
  <si>
    <t>mbx</t>
  </si>
  <si>
    <t>CI1</t>
  </si>
  <si>
    <t>cls_status</t>
  </si>
  <si>
    <t>CI2</t>
  </si>
  <si>
    <t>TYPE</t>
  </si>
  <si>
    <t>GISTATUS</t>
  </si>
  <si>
    <t>wss_clsmsg</t>
  </si>
  <si>
    <t>clsapistatus</t>
  </si>
  <si>
    <t>payinschedule</t>
  </si>
  <si>
    <t>CI3</t>
  </si>
  <si>
    <t>CI4</t>
  </si>
  <si>
    <t>CI5</t>
  </si>
  <si>
    <t>CI6</t>
  </si>
  <si>
    <t>CI7</t>
  </si>
  <si>
    <t>payout</t>
  </si>
  <si>
    <t>sysmessage</t>
  </si>
  <si>
    <t>allegedtrade</t>
  </si>
  <si>
    <t>splitinput</t>
  </si>
  <si>
    <t>CIO</t>
  </si>
  <si>
    <t>new,amend, rescend gross input</t>
  </si>
  <si>
    <t>02/OUT</t>
  </si>
  <si>
    <t>CLD</t>
  </si>
  <si>
    <t>12/OUT</t>
  </si>
  <si>
    <t>CLM?</t>
  </si>
  <si>
    <t>CLO?</t>
  </si>
  <si>
    <t>wss_cls12out</t>
  </si>
  <si>
    <t>wss_cls02out</t>
  </si>
  <si>
    <t>wss_clmsg</t>
  </si>
  <si>
    <t>Incoming</t>
  </si>
  <si>
    <t>wss_cloutr</t>
  </si>
  <si>
    <t>outbound</t>
  </si>
  <si>
    <t>DB</t>
  </si>
  <si>
    <t>CLM</t>
  </si>
  <si>
    <t>waiting</t>
  </si>
  <si>
    <t>CLI</t>
  </si>
  <si>
    <t>clsgateway status</t>
  </si>
  <si>
    <t>read wss_ion_inbound</t>
  </si>
  <si>
    <t>GUI configure</t>
  </si>
  <si>
    <t xml:space="preserve">need outbound (API 02) entry </t>
  </si>
  <si>
    <t>SDS - CLS - API12</t>
  </si>
  <si>
    <t>sent by CLO, read by /bin/Linux64/wss_cls.ora12 OUT02 CLSISTA CLSDATABASE WSS WSSFXi1</t>
  </si>
  <si>
    <t>sent by CLO, read by OUT12</t>
  </si>
  <si>
    <t>AUG</t>
  </si>
  <si>
    <t>nextcon</t>
  </si>
  <si>
    <t>eyeware</t>
  </si>
  <si>
    <t>itv</t>
  </si>
  <si>
    <t>Kids</t>
  </si>
  <si>
    <t>con_bns</t>
  </si>
  <si>
    <t>13 ~ 17</t>
  </si>
  <si>
    <t xml:space="preserve"> ~ 24</t>
  </si>
  <si>
    <t>GOAL</t>
  </si>
  <si>
    <t>dinner</t>
  </si>
  <si>
    <t>cartoon, math, chess, sport</t>
  </si>
  <si>
    <t>app @aws</t>
  </si>
  <si>
    <t xml:space="preserve">Biztrip </t>
  </si>
  <si>
    <t>https://www.docracy.com/5152/short-form-design-contract</t>
  </si>
  <si>
    <t>https://www.canada.ca/en/revenue-agency/services/tax/businesses/topics/sole-proprietorships-partnerships/business-expenses/motor-vehicle-expenses/deductible-expenses.html</t>
  </si>
  <si>
    <t>Car expense</t>
  </si>
  <si>
    <t>https://www.pwc.com/ca/en/tax/publications/pwc-tax-guide-car-expenses-benefits-2016-02-09.pdf</t>
  </si>
  <si>
    <t>https://blog.wagepoint.com/all-content/the-comprehensive-list-of-small-business-tax-deductions</t>
  </si>
  <si>
    <t>kaspersky, homeoffice, cleaning supply, biz trip</t>
  </si>
  <si>
    <t>fn+shift+f8</t>
  </si>
  <si>
    <t>hot key</t>
  </si>
  <si>
    <t xml:space="preserve">fn+shift+f2 (expand), </t>
  </si>
  <si>
    <t>fn+sift+f8 (details)</t>
  </si>
  <si>
    <t>DBSLQC</t>
  </si>
  <si>
    <t>exception log</t>
  </si>
  <si>
    <t>TRAN</t>
  </si>
  <si>
    <t>trade flag on GUI</t>
  </si>
  <si>
    <t>internal deal status "D" for deleted</t>
  </si>
  <si>
    <t>canceld ate</t>
  </si>
  <si>
    <t>cancell reason</t>
  </si>
  <si>
    <t>Funding script</t>
  </si>
  <si>
    <t>send_all_extracts.sh    yyyymmdd : /opt/bns/wssmm/wssuat2//apps/archive/reports/end_of_day/20171229: does not exis</t>
  </si>
  <si>
    <t>RIC stale monitor</t>
  </si>
  <si>
    <t>FUN: DBUMONSR, BO/IF Rate feed/ setup/ "NAFXRA", "JSFC"/ monitor stel ates "check box"</t>
  </si>
  <si>
    <t>BO/ WSS internet sanity/stale rate check</t>
  </si>
  <si>
    <t>performance testing</t>
  </si>
  <si>
    <t>iostat</t>
  </si>
  <si>
    <t>https://www.thegeekdiary.com/12-iostat-examples-for-solaris-performance-troubleshooting/</t>
  </si>
  <si>
    <t>iostat -n (logical disk names)</t>
  </si>
  <si>
    <t>uptme, mpstat, vmstat, sar, prstat</t>
  </si>
  <si>
    <t>ciad</t>
  </si>
  <si>
    <t>uat: /opt/bns/wss/wssuat/apps/ciad</t>
  </si>
  <si>
    <t>uat1:   /opt/bns/gfx/apps/java_apps</t>
  </si>
  <si>
    <t>systemctl list-units --type service --all</t>
  </si>
  <si>
    <t>rh systemctl</t>
  </si>
  <si>
    <t>systemctl status xx.service</t>
  </si>
  <si>
    <t>systemctl is-active sshd</t>
  </si>
  <si>
    <t>systemctl is-enabled sshd</t>
  </si>
  <si>
    <t>virutal ip</t>
  </si>
  <si>
    <t>ip addr show</t>
  </si>
  <si>
    <t>grep -l DEVICE.*bond0 /etc/sysconfig/network-scripts/*</t>
  </si>
  <si>
    <t>curl -v telnet://160.43.166.57:22</t>
  </si>
  <si>
    <t>logrotate config</t>
  </si>
  <si>
    <t>/etc/logrotate.d</t>
  </si>
  <si>
    <t>Performance</t>
  </si>
  <si>
    <t>iostats -En</t>
  </si>
  <si>
    <t>vmstat -p (executable, anomynous, file sys page-in/out)</t>
  </si>
  <si>
    <t>ps -ef |grep  def (zoobie)</t>
  </si>
  <si>
    <t>netstat -(i)</t>
  </si>
  <si>
    <t>traceroute</t>
  </si>
  <si>
    <t>netstat -r</t>
  </si>
  <si>
    <t>sar -</t>
  </si>
  <si>
    <t>b</t>
  </si>
  <si>
    <t>I/O</t>
  </si>
  <si>
    <t>d</t>
  </si>
  <si>
    <t>disk</t>
  </si>
  <si>
    <t>B</t>
  </si>
  <si>
    <t>paging</t>
  </si>
  <si>
    <t>r</t>
  </si>
  <si>
    <t>memory</t>
  </si>
  <si>
    <t>network</t>
  </si>
  <si>
    <t>New file directory</t>
  </si>
  <si>
    <t>BESS</t>
  </si>
  <si>
    <t>DFA</t>
  </si>
  <si>
    <t>/opt/bns/gfx/apps/DFA</t>
  </si>
  <si>
    <t>/opt/bns/gfx/env</t>
  </si>
  <si>
    <t>config file</t>
  </si>
  <si>
    <t>/bns/gfx/apps/c_apps/bess_incoming</t>
  </si>
  <si>
    <t>sar -f /var/adm/sa/sa18  (solaris)</t>
  </si>
  <si>
    <t>/var/log/sa (linux)</t>
  </si>
  <si>
    <t>d DEV</t>
  </si>
  <si>
    <t>https://askubuntu.com/questions/257263/how-to-display-network-traffic-in-the-terminal</t>
  </si>
  <si>
    <t>ethtool bond0</t>
  </si>
  <si>
    <t>ifstat</t>
  </si>
  <si>
    <t>networking</t>
  </si>
  <si>
    <t>40mb/s</t>
  </si>
  <si>
    <t>enp11s0</t>
  </si>
  <si>
    <t>20mb/s</t>
  </si>
  <si>
    <t>enp6s0</t>
  </si>
  <si>
    <t>UNIX</t>
  </si>
  <si>
    <t>netstat -I 1 (every one sec)</t>
  </si>
  <si>
    <t>max tcp packet: 64kb</t>
  </si>
  <si>
    <t>netstat -I 10&gt;t1 &amp;</t>
  </si>
  <si>
    <t>kstat -p |grep -i link_speed</t>
  </si>
  <si>
    <t>(solaris NIC speed)</t>
  </si>
  <si>
    <t>ifconfig (Linux speed)</t>
  </si>
  <si>
    <t>secret</t>
  </si>
  <si>
    <t>/opt/bns/wss/wssuat/apps/secure</t>
  </si>
  <si>
    <t>iscript</t>
  </si>
  <si>
    <t>/opt/bns/wss_home/wssuatop/scripts/if_kit.sh (start interface)</t>
  </si>
  <si>
    <t>security</t>
  </si>
  <si>
    <t>applixorasec = `ssh rlynxrun@sdpsvrwm118 "md5sum /bns/ratelynx/prd/secure/orasec.prope
rties.bin" | grep "orasec.properties.bin" | cut -f1 -d" "`</t>
  </si>
  <si>
    <t>orasec = `digest -a md5 -v /opt/bns/wss/wssprd/apps/secure/orasec.properties.bin | cut
 -f2 -d"="</t>
  </si>
  <si>
    <t>linux</t>
  </si>
  <si>
    <t>sar 10 -n DEV</t>
  </si>
  <si>
    <r>
      <t xml:space="preserve">As discussed, the WSS </t>
    </r>
    <r>
      <rPr>
        <b/>
        <u/>
        <sz val="12"/>
        <color rgb="FF0000FF"/>
        <rFont val="Arial"/>
        <family val="2"/>
      </rPr>
      <t>UAT</t>
    </r>
    <r>
      <rPr>
        <sz val="12"/>
        <color rgb="FF0000FF"/>
        <rFont val="Arial"/>
        <family val="2"/>
      </rPr>
      <t>, that hosting the DSI server, is cluster as well. Here’s the IPs:</t>
    </r>
  </si>
  <si>
    <t>Physical</t>
  </si>
  <si>
    <t>172.22.204.169 (active)</t>
  </si>
  <si>
    <r>
      <t xml:space="preserve">172.22.204.170 (stand-by,  </t>
    </r>
    <r>
      <rPr>
        <b/>
        <u/>
        <sz val="12"/>
        <color rgb="FF0000FF"/>
        <rFont val="Arial"/>
        <family val="2"/>
      </rPr>
      <t>not</t>
    </r>
    <r>
      <rPr>
        <sz val="12"/>
        <color rgb="FF0000FF"/>
        <rFont val="Arial"/>
        <family val="2"/>
      </rPr>
      <t xml:space="preserve"> active-active)</t>
    </r>
  </si>
  <si>
    <t xml:space="preserve">Cluster VIP </t>
  </si>
  <si>
    <t>172.22.204.245 (active)</t>
  </si>
  <si>
    <r>
      <t xml:space="preserve">And also, for </t>
    </r>
    <r>
      <rPr>
        <b/>
        <u/>
        <sz val="12"/>
        <color rgb="FF0000FF"/>
        <rFont val="Arial"/>
        <family val="2"/>
      </rPr>
      <t>Prod</t>
    </r>
    <r>
      <rPr>
        <sz val="12"/>
        <color rgb="FF0000FF"/>
        <rFont val="Arial"/>
        <family val="2"/>
      </rPr>
      <t>, I’m resending with the mark of “active or standby”</t>
    </r>
  </si>
  <si>
    <t>Prod BA</t>
  </si>
  <si>
    <t xml:space="preserve">Physical </t>
  </si>
  <si>
    <t>        172.26.74.240 (primary, active)</t>
  </si>
  <si>
    <t>        172.26.74.241 (stand-by, not active)</t>
  </si>
  <si>
    <t>Cluster VIP</t>
  </si>
  <si>
    <t>        172.26.74.243 (active)</t>
  </si>
  <si>
    <t>DR WM</t>
  </si>
  <si>
    <t>        Physical</t>
  </si>
  <si>
    <r>
      <t xml:space="preserve">                172.22.201.141(DR primary, </t>
    </r>
    <r>
      <rPr>
        <u/>
        <sz val="12"/>
        <color rgb="FF0000FF"/>
        <rFont val="Arial"/>
        <family val="2"/>
      </rPr>
      <t>only</t>
    </r>
    <r>
      <rPr>
        <sz val="12"/>
        <color rgb="FF0000FF"/>
        <rFont val="Arial"/>
        <family val="2"/>
      </rPr>
      <t xml:space="preserve"> active in DR failover)</t>
    </r>
  </si>
  <si>
    <t>                172.22.201.142 (DR stand-by)</t>
  </si>
  <si>
    <t>        Cluster VIP</t>
  </si>
  <si>
    <r>
      <t>                172.22.201.143  (</t>
    </r>
    <r>
      <rPr>
        <u/>
        <sz val="12"/>
        <color rgb="FF0000FF"/>
        <rFont val="Arial"/>
        <family val="2"/>
      </rPr>
      <t>only</t>
    </r>
    <r>
      <rPr>
        <sz val="12"/>
        <color rgb="FF0000FF"/>
        <rFont val="Arial"/>
        <family val="2"/>
      </rPr>
      <t xml:space="preserve"> active in DR failover)</t>
    </r>
  </si>
  <si>
    <t xml:space="preserve">wss_get_users
</t>
  </si>
  <si>
    <t>APP</t>
  </si>
  <si>
    <t>/opt/bns/gfx/apps/c_apps/bess_interface/start_bess_interface.sh</t>
  </si>
  <si>
    <t>files loc:  /bns/gfx/ftp_data/bess</t>
  </si>
  <si>
    <t>cd /bns/ftpd/home/wssbsftp/pub</t>
  </si>
  <si>
    <t>Mirror</t>
  </si>
  <si>
    <t>/proc/mdstat</t>
  </si>
  <si>
    <t>lvs | fgrep "mwi"</t>
  </si>
  <si>
    <t>(mirrored)</t>
  </si>
  <si>
    <t>sosreport</t>
  </si>
  <si>
    <t>collect RH diag/ config info.</t>
  </si>
  <si>
    <t>Failover test</t>
  </si>
  <si>
    <t>update_20181012</t>
  </si>
  <si>
    <t>CMSLLGC /wss-d/r q90/ checkpoint then queue move (twice)</t>
  </si>
  <si>
    <t>BBG Support </t>
  </si>
  <si>
    <t>fxets@bloomberg.net</t>
  </si>
  <si>
    <t>+1 212-617-1439</t>
  </si>
  <si>
    <t xml:space="preserve">Funding Bloomberg app is connecting to 208.22.57.176 and 205.216.112.23
FX Blomberg is connecting to 160.43.94.20 and 160.43.166.57
</t>
  </si>
  <si>
    <t>Bloomberg</t>
  </si>
  <si>
    <t>- digi signature</t>
  </si>
  <si>
    <t>https://www.jscape.com/blog/what-is-a-digital-signature</t>
  </si>
  <si>
    <t>sign file (file-&gt;hash-&gt;private key to generate signature)</t>
  </si>
  <si>
    <t>recipient(use send's pub key to authenticate file recived (source)</t>
  </si>
  <si>
    <t>use pub key to extract msg digest from msg combo, then use its own hashing function to generate hash tehn compare, i.e. send/reciver must use same hashing function</t>
  </si>
  <si>
    <t>1. At the source (in this case, a server), the document is run through a hash function (e.g. SHA2 hashing algorithm) to produce a hash a.k.a. message digest. The message digest is combined with the source's private key to produce the document's digital signature. </t>
  </si>
  <si>
    <t>2. The digital signature is affixed to the document and both are sent to the recipient (in this case, a client application). </t>
  </si>
  <si>
    <t>3. At the client side, the message digest is extracted from the digital signature using a copy of the server's public key that's in the client's possession. Note that the client wouldn't be able to extract the message digest if the public key in its possession doesn't match the private key used to generate the digital signature.</t>
  </si>
  <si>
    <t>4. The client runs the document through the same hash function used by the sender to produce its own locally-generated hash.</t>
  </si>
  <si>
    <t>5. The two hashes are compared. </t>
  </si>
  <si>
    <t>If the two hashes are equal, it would prove two things: 1. that the document was unaltered (thereby achieving integrity) and 2. that the source is who the recipient expected it to be (thereby achieving authentication). </t>
  </si>
  <si>
    <t>Hybrid cryptosystems employed in an SFTP or FTPS server use asymmetric keys to initially encrypt symmetric keys known as session keys.</t>
  </si>
  <si>
    <t>- imp/exp</t>
  </si>
  <si>
    <t>log loc: /opt/oracle/admin/dba/aruna/ORDFX</t>
  </si>
  <si>
    <t>git</t>
  </si>
  <si>
    <t>https://git-scm.com/book/en/v2/Git-on-the-Server-Setting-Up-the-Server</t>
  </si>
  <si>
    <t>Refresh</t>
  </si>
  <si>
    <t>DBA do rention table</t>
  </si>
  <si>
    <t>Date</t>
  </si>
  <si>
    <t>oct.18, 2018</t>
  </si>
  <si>
    <t>replace string</t>
  </si>
  <si>
    <r>
      <t>sed</t>
    </r>
    <r>
      <rPr>
        <sz val="11"/>
        <color rgb="FF222222"/>
        <rFont val="Arial"/>
        <family val="2"/>
      </rPr>
      <t> -i 's/old-text/new-text/g' input.txt</t>
    </r>
  </si>
  <si>
    <t>(solaris)</t>
  </si>
  <si>
    <t xml:space="preserve"> for x in `cat sample`;do sed 's/172.22.141.151/172.22.204.6/g' "$x" &gt;"$x".tmp &amp;&amp; mv "$x".tmp "$x"; done;
</t>
  </si>
  <si>
    <t>PHSP</t>
  </si>
  <si>
    <t>RCA+Crown*2</t>
  </si>
  <si>
    <t>Ortho</t>
  </si>
  <si>
    <t>msg</t>
  </si>
  <si>
    <t>coverage</t>
  </si>
  <si>
    <t>tax exempt</t>
  </si>
  <si>
    <t>Brock</t>
  </si>
  <si>
    <t>$100 +5%</t>
  </si>
  <si>
    <t>costplus.ca</t>
  </si>
  <si>
    <t>$100+5%</t>
  </si>
  <si>
    <t>sphscal</t>
  </si>
  <si>
    <t>http://www.smartinbenefits.com/Why</t>
  </si>
  <si>
    <t>denal fee</t>
  </si>
  <si>
    <t>personal</t>
  </si>
  <si>
    <t>co pay has</t>
  </si>
  <si>
    <t>has pay person</t>
  </si>
  <si>
    <t>co has receipt</t>
  </si>
  <si>
    <t>grep -i 172.22.141.151 *.ini |cut -c1-7 &gt;sample</t>
  </si>
  <si>
    <t>CC (3m)</t>
  </si>
  <si>
    <t>CC(3m)</t>
  </si>
  <si>
    <t>unop- 100%, -50%</t>
  </si>
  <si>
    <t>ulimit -a</t>
  </si>
  <si>
    <t xml:space="preserve">killall -u user1, </t>
  </si>
  <si>
    <t>Toolbox</t>
  </si>
  <si>
    <t>Visualizaiton</t>
  </si>
  <si>
    <t>plotly, dash</t>
  </si>
  <si>
    <t>textmining</t>
  </si>
  <si>
    <t>presentation</t>
  </si>
  <si>
    <t>shiny</t>
  </si>
  <si>
    <t>data scraping</t>
  </si>
  <si>
    <t>request, bs4, selenium</t>
  </si>
  <si>
    <t>database</t>
  </si>
  <si>
    <t>web format</t>
  </si>
  <si>
    <t>jsonify</t>
  </si>
  <si>
    <t>pre-modeling</t>
  </si>
  <si>
    <t>transformation</t>
  </si>
  <si>
    <t>demiension reduction</t>
  </si>
  <si>
    <t>outlier detection</t>
  </si>
  <si>
    <t>feature selection</t>
  </si>
  <si>
    <t>missng value</t>
  </si>
  <si>
    <t>modeling</t>
  </si>
  <si>
    <t>ensemble</t>
  </si>
  <si>
    <t>classficaiton</t>
  </si>
  <si>
    <t>clustering</t>
  </si>
  <si>
    <t>model validation</t>
  </si>
  <si>
    <t>clus</t>
  </si>
  <si>
    <t>MVP (min viable prod)</t>
  </si>
  <si>
    <t>Cancel deal</t>
  </si>
  <si>
    <t>Database/transaction/dealnumber/ 33: D (enter twice, home), 16;79838(ba), 28:C, 27:WSS, 30:reason to cancel</t>
  </si>
  <si>
    <t>DST change</t>
  </si>
  <si>
    <t xml:space="preserve">CMSFPM/CRJBNSCLS, 12: 6.0 to 5.0;  same to CRV0022/ CRTBNSCLS/ </t>
  </si>
  <si>
    <t>manifest</t>
  </si>
  <si>
    <t xml:space="preserve">FX DEV/var/tmp/gen_manifest.pl </t>
  </si>
  <si>
    <t xml:space="preserve">hotsweep job </t>
  </si>
  <si>
    <t xml:space="preserve"> pro "WSS" "WSS" "EDULOG"</t>
  </si>
  <si>
    <t>reset area date</t>
  </si>
  <si>
    <t>AREADATE/CITY:N/SINGLE:Y, AREA: /OLDDATE: (notedown):/NEW DATE:enter</t>
  </si>
  <si>
    <t>mm ist (sqm)</t>
  </si>
  <si>
    <t>deal/BO/ST-&gt;skip settle? CMSFTR/(89, 23 -not checkpnt), CMSFLG (same as tran, 23-chkpnt)</t>
  </si>
  <si>
    <t>2018101210001    027677559000000</t>
  </si>
  <si>
    <r>
      <t xml:space="preserve">   1 027677559000000  MM IBL 12:16:42 10/12/18 WSS        10/26/18 000 000 </t>
    </r>
    <r>
      <rPr>
        <sz val="11"/>
        <color rgb="FFFF0000"/>
        <rFont val="Calibri"/>
        <family val="2"/>
        <scheme val="minor"/>
      </rPr>
      <t>005</t>
    </r>
  </si>
  <si>
    <t>DBSFCT(Ctlpath),</t>
  </si>
  <si>
    <t>L380</t>
  </si>
  <si>
    <t>T480</t>
  </si>
  <si>
    <t>T480S</t>
  </si>
  <si>
    <t>W</t>
  </si>
  <si>
    <t>H</t>
  </si>
  <si>
    <t>L</t>
  </si>
  <si>
    <t>T450S</t>
  </si>
  <si>
    <t xml:space="preserve">   DAILY LOG LISTING      LOG #:02767756000000                              x</t>
  </si>
  <si>
    <t>x                                                                              x</t>
  </si>
  <si>
    <t>x     LOG#      RUB    AP TRAN  LOG     LOG     OPR  CURR   VALUE   LST INT CTLx</t>
  </si>
  <si>
    <t>x                         TYPE  TIME    DATE                        CHK CHK PTHx</t>
  </si>
  <si>
    <t>x   1 027677560000000  MM XXX 12:16:44 10/12/18 WSS                 001 000 186</t>
  </si>
  <si>
    <t>KEY 027677560000000</t>
  </si>
  <si>
    <t>123 DBQICP</t>
  </si>
  <si>
    <t>CMSFTR -&gt;055 - RECORD NOT IN FILE - DBTRT  (-351)</t>
  </si>
  <si>
    <t>Good trade</t>
  </si>
  <si>
    <t xml:space="preserve"> 3 027628462000000  MM DEP 11:39:41 10/11/18 WSS        10/11/18 000 000 005x</t>
  </si>
  <si>
    <t>x   4 02762846200X000                                               000 000    x</t>
  </si>
  <si>
    <t>02767755900X000</t>
  </si>
  <si>
    <t>tran- 02762846200X000  blank but exist</t>
  </si>
  <si>
    <t>https://www.notebookcheck.net/ThinkPad-L380-L380-Yoga-ThinkPad-L480-ThinkPad-L580-Affordable-business-class-is-updated-with-two-13-inch-models.274330.0.html</t>
  </si>
  <si>
    <t>x1 yoga</t>
  </si>
  <si>
    <t>import</t>
  </si>
  <si>
    <t>eod</t>
  </si>
  <si>
    <t>to_be</t>
  </si>
  <si>
    <t>auto</t>
  </si>
  <si>
    <t>faas</t>
  </si>
  <si>
    <t>m2m</t>
  </si>
  <si>
    <t>entry</t>
  </si>
  <si>
    <t>flask, alchmy</t>
  </si>
  <si>
    <t>get_simple_op (fix)</t>
  </si>
  <si>
    <t>p, v, alm_be, direction</t>
  </si>
  <si>
    <t>mc</t>
  </si>
  <si>
    <t>bc</t>
  </si>
  <si>
    <t>repeat</t>
  </si>
  <si>
    <t>Intel</t>
  </si>
  <si>
    <t>A (mc only)</t>
  </si>
  <si>
    <t>B (mc/bc)</t>
  </si>
  <si>
    <t>C (bc only)</t>
  </si>
  <si>
    <t>unop_bmc</t>
  </si>
  <si>
    <t>add iv%,hv%</t>
  </si>
  <si>
    <t>p+,v+,evt+, rsi&gt;50,iv%: lon</t>
  </si>
  <si>
    <t>iv%:h, p-, iv-, rsi&lt;.3,evt-:sho</t>
  </si>
  <si>
    <t>%52h/l; %fm h/l;%fm50/200; risk on.off(wkly)</t>
  </si>
  <si>
    <t>sp, sec, component%</t>
  </si>
  <si>
    <t>iv%, hv%</t>
  </si>
  <si>
    <t>tech</t>
  </si>
  <si>
    <t>iv</t>
  </si>
  <si>
    <t>confirm</t>
  </si>
  <si>
    <t>bc, mc, fu/d, bu/dn</t>
  </si>
  <si>
    <t>vol_op &amp; vol,</t>
  </si>
  <si>
    <t>iv%:h, risk -mid,p+, v-, evt-,  si, liq: sho</t>
  </si>
  <si>
    <t xml:space="preserve">rsi, si, mv, </t>
  </si>
  <si>
    <t>vol</t>
  </si>
  <si>
    <t>Insight</t>
  </si>
  <si>
    <t>add stat plt</t>
  </si>
  <si>
    <t xml:space="preserve">universal model, </t>
  </si>
  <si>
    <t>backtest</t>
  </si>
  <si>
    <t>unop_candy</t>
  </si>
  <si>
    <t>vol%, %52h/l, evnt, iv%, c%, b/s &lt;enter&gt;</t>
  </si>
  <si>
    <t>unop_candy_update</t>
  </si>
  <si>
    <t>iv+, p+, evnt, rsi+,</t>
  </si>
  <si>
    <t>intel</t>
  </si>
  <si>
    <t>evnt</t>
  </si>
  <si>
    <t>iv%</t>
  </si>
  <si>
    <t>hv%</t>
  </si>
  <si>
    <t>p_chg</t>
  </si>
  <si>
    <t>E environment variable provides the capability to assign the WSS Oracle accounts in the Core database to use a different Oracle profile than the "DEFAULT" profile.</t>
  </si>
  <si>
    <t>WSS_OPR_PROFILE_NAM</t>
  </si>
  <si>
    <t>1. Version of the function _DBMKUSR 2. The $APPDIR/bin/wss perl script 3. The wss_officer.sql script.</t>
  </si>
  <si>
    <t>&gt;90</t>
  </si>
  <si>
    <t>top(fu.,bu)</t>
  </si>
  <si>
    <t>bot(fd/bd)</t>
  </si>
  <si>
    <t>cross</t>
  </si>
  <si>
    <t>&lt;10</t>
  </si>
  <si>
    <t>0&gt; -2</t>
  </si>
  <si>
    <t>&lt;30</t>
  </si>
  <si>
    <t>Y</t>
  </si>
  <si>
    <t>v_chg&gt;2</t>
  </si>
  <si>
    <t>N</t>
  </si>
  <si>
    <t>&gt;10</t>
  </si>
  <si>
    <t>&lt;5</t>
  </si>
  <si>
    <t>tag</t>
  </si>
  <si>
    <t>&lt;40</t>
  </si>
  <si>
    <t>&gt;80</t>
  </si>
  <si>
    <t>50-70</t>
  </si>
  <si>
    <t>30-50</t>
  </si>
  <si>
    <t>to_up</t>
  </si>
  <si>
    <t>to_dn</t>
  </si>
  <si>
    <t>to_peak</t>
  </si>
  <si>
    <t>to_trof</t>
  </si>
  <si>
    <t>fm_52h%</t>
  </si>
  <si>
    <t>day_52h</t>
  </si>
  <si>
    <t>day_52l</t>
  </si>
  <si>
    <t>fm_52l%</t>
  </si>
  <si>
    <t>hd</t>
  </si>
  <si>
    <t>hp</t>
  </si>
  <si>
    <t>lp</t>
  </si>
  <si>
    <t>ld</t>
  </si>
  <si>
    <t>ld&lt;hd or (ld&gt;hd &amp; hd=0)</t>
  </si>
  <si>
    <t>ld&gt;hd or (ld&lt;hd &amp; lp=0)</t>
  </si>
  <si>
    <t>fm_200</t>
  </si>
  <si>
    <t>fm_50</t>
  </si>
  <si>
    <t>tgt</t>
  </si>
  <si>
    <t>fm50 if&lt;</t>
  </si>
  <si>
    <t>simple (use request for iv%, hv%)</t>
  </si>
  <si>
    <t>&gt;0</t>
  </si>
  <si>
    <t>sweep</t>
  </si>
  <si>
    <t>&lt;0</t>
  </si>
  <si>
    <t>Sc if  p&lt;2 and iv&gt;5</t>
  </si>
  <si>
    <t>sc</t>
  </si>
  <si>
    <t>bp</t>
  </si>
  <si>
    <t>sp</t>
  </si>
  <si>
    <t>&lt;4</t>
  </si>
  <si>
    <t>&gt;6</t>
  </si>
  <si>
    <t>sbc</t>
  </si>
  <si>
    <t>ssc</t>
  </si>
  <si>
    <t>bc if p&lt;2 and iv&lt;6</t>
  </si>
  <si>
    <t>sbp</t>
  </si>
  <si>
    <t>bp if</t>
  </si>
  <si>
    <t>ssp</t>
  </si>
  <si>
    <t>sp if</t>
  </si>
  <si>
    <t>mc_candy -&gt;sweep_tag &gt;tbl_mc_tag&gt;manual</t>
  </si>
  <si>
    <t>m_candy add ma_50, df_f/b-d/n</t>
  </si>
  <si>
    <t>bmc (fix bc code)</t>
  </si>
  <si>
    <t>Analyss</t>
  </si>
  <si>
    <t>Stat</t>
  </si>
  <si>
    <t>sec</t>
  </si>
  <si>
    <t>fx/comm/eem</t>
  </si>
  <si>
    <t>ma, 52hl%, 52hl_day, rsi, heatmap, plot (cat by risk_on,off)</t>
  </si>
  <si>
    <r>
      <t>get_op(simplify</t>
    </r>
    <r>
      <rPr>
        <b/>
        <sz val="9"/>
        <color theme="1"/>
        <rFont val="Calibri"/>
        <family val="2"/>
        <scheme val="minor"/>
      </rPr>
      <t xml:space="preserve"> request</t>
    </r>
    <r>
      <rPr>
        <sz val="9"/>
        <color theme="1"/>
        <rFont val="Calibri"/>
        <family val="2"/>
        <scheme val="minor"/>
      </rPr>
      <t xml:space="preserve"> for iv, hv%</t>
    </r>
  </si>
  <si>
    <t>mc_tag&gt;entry&gt;</t>
  </si>
  <si>
    <t>track (be, vol_chg, iv_chg, v_op_chg,&gt;</t>
  </si>
  <si>
    <t>ref</t>
  </si>
  <si>
    <t>https://stackoverflow.com/questions/11892729/how-to-log-in-to-a-website-using-pythons-requests-module</t>
  </si>
  <si>
    <t>https://pybit.es/requests-session.html</t>
  </si>
  <si>
    <t>https://stackoverflow.com/questions/21654635/scatter-plots-in-pandas-pyplot-how-to-plot-by-category</t>
  </si>
  <si>
    <t>plot_stat</t>
  </si>
  <si>
    <t>https://stackoverflow.com/questions/18897261/pandas-plot-dataframe-barplot-with-colors-by-category</t>
  </si>
  <si>
    <t>CLS license</t>
  </si>
  <si>
    <t>/oper/ION/key.init</t>
  </si>
  <si>
    <t>cluste rip</t>
  </si>
  <si>
    <t>mgr -u wss</t>
  </si>
  <si>
    <t xml:space="preserve">  cntl_C</t>
  </si>
  <si>
    <t xml:space="preserve">   FXRNPV </t>
  </si>
  <si>
    <t>When the "Wait" message comes up. Do a cntl_C to exit function</t>
  </si>
  <si>
    <t xml:space="preserve">   do RESET to exit Prov-IV</t>
  </si>
  <si>
    <t>plan-2</t>
  </si>
  <si>
    <t>plan-1</t>
  </si>
  <si>
    <t>c&gt;90</t>
  </si>
  <si>
    <t>p&gt;90</t>
  </si>
  <si>
    <t>0&lt;2</t>
  </si>
  <si>
    <t>-2&lt; 0</t>
  </si>
  <si>
    <t>-2 &lt; 0</t>
  </si>
  <si>
    <t>-10 &lt;0 (no interest)</t>
  </si>
  <si>
    <t>0&lt;25 (build up)</t>
  </si>
  <si>
    <t>&lt; -5 (buywrite)</t>
  </si>
  <si>
    <t>&gt; 10 (last panic)</t>
  </si>
  <si>
    <t>2&gt; 0</t>
  </si>
  <si>
    <t>Y or</t>
  </si>
  <si>
    <t>&lt; -5 (exit protect/
limit up)</t>
  </si>
  <si>
    <t>0&lt;15 (quiet accum)</t>
  </si>
  <si>
    <t>cdu/ coa_pro_submit.csh /opt/bns/wss/wssuat RATES+ ; apps/logs/pro.log (pro WSS WSS DBSRDUSR WSS RATES+)</t>
  </si>
  <si>
    <t>fx eod rate</t>
  </si>
  <si>
    <t>run_ReportRunner fx_eod_rates</t>
  </si>
  <si>
    <t>&lt; -5 (bywrite)</t>
  </si>
  <si>
    <t>evnt date compare</t>
  </si>
  <si>
    <t>&gt;5 (panic protect /
cover short c)</t>
  </si>
  <si>
    <t>&gt;70</t>
  </si>
  <si>
    <t>&lt;70</t>
  </si>
  <si>
    <t>plot tracked symbole</t>
  </si>
  <si>
    <t>Stat color</t>
  </si>
  <si>
    <t>data.plot(color=colors)</t>
  </si>
  <si>
    <r>
      <t xml:space="preserve">data = </t>
    </r>
    <r>
      <rPr>
        <sz val="10"/>
        <color rgb="FF2B91AF"/>
        <rFont val="Inherit"/>
      </rPr>
      <t>DataFrame</t>
    </r>
    <r>
      <rPr>
        <sz val="10"/>
        <color rgb="FF303336"/>
        <rFont val="Inherit"/>
      </rPr>
      <t>({</t>
    </r>
    <r>
      <rPr>
        <sz val="10"/>
        <color rgb="FF7D2727"/>
        <rFont val="Inherit"/>
      </rPr>
      <t>'a'</t>
    </r>
    <r>
      <rPr>
        <sz val="10"/>
        <color rgb="FF303336"/>
        <rFont val="Inherit"/>
      </rPr>
      <t>:range(</t>
    </r>
    <r>
      <rPr>
        <sz val="10"/>
        <color rgb="FF7D2727"/>
        <rFont val="Inherit"/>
      </rPr>
      <t>5</t>
    </r>
    <r>
      <rPr>
        <sz val="10"/>
        <color rgb="FF303336"/>
        <rFont val="Inherit"/>
      </rPr>
      <t>),</t>
    </r>
    <r>
      <rPr>
        <sz val="10"/>
        <color rgb="FF7D2727"/>
        <rFont val="Inherit"/>
      </rPr>
      <t>'b'</t>
    </r>
    <r>
      <rPr>
        <sz val="10"/>
        <color rgb="FF303336"/>
        <rFont val="Inherit"/>
      </rPr>
      <t>:range(</t>
    </r>
    <r>
      <rPr>
        <sz val="10"/>
        <color rgb="FF7D2727"/>
        <rFont val="Inherit"/>
      </rPr>
      <t>1</t>
    </r>
    <r>
      <rPr>
        <sz val="10"/>
        <color rgb="FF303336"/>
        <rFont val="Inherit"/>
      </rPr>
      <t>,</t>
    </r>
    <r>
      <rPr>
        <sz val="10"/>
        <color rgb="FF7D2727"/>
        <rFont val="Inherit"/>
      </rPr>
      <t>6</t>
    </r>
    <r>
      <rPr>
        <sz val="10"/>
        <color rgb="FF303336"/>
        <rFont val="Inherit"/>
      </rPr>
      <t>),</t>
    </r>
    <r>
      <rPr>
        <sz val="10"/>
        <color rgb="FF7D2727"/>
        <rFont val="Inherit"/>
      </rPr>
      <t>'c'</t>
    </r>
    <r>
      <rPr>
        <sz val="10"/>
        <color rgb="FF303336"/>
        <rFont val="Inherit"/>
      </rPr>
      <t>:range(</t>
    </r>
    <r>
      <rPr>
        <sz val="10"/>
        <color rgb="FF7D2727"/>
        <rFont val="Inherit"/>
      </rPr>
      <t>2</t>
    </r>
    <r>
      <rPr>
        <sz val="10"/>
        <color rgb="FF303336"/>
        <rFont val="Inherit"/>
      </rPr>
      <t>,</t>
    </r>
    <r>
      <rPr>
        <sz val="10"/>
        <color rgb="FF7D2727"/>
        <rFont val="Inherit"/>
      </rPr>
      <t>7</t>
    </r>
    <r>
      <rPr>
        <sz val="10"/>
        <color rgb="FF303336"/>
        <rFont val="Inherit"/>
      </rPr>
      <t>)})</t>
    </r>
  </si>
  <si>
    <r>
      <t>colors = [</t>
    </r>
    <r>
      <rPr>
        <sz val="10"/>
        <color rgb="FF7D2727"/>
        <rFont val="Inherit"/>
      </rPr>
      <t>'yellowgreen'</t>
    </r>
    <r>
      <rPr>
        <sz val="10"/>
        <color rgb="FF303336"/>
        <rFont val="Inherit"/>
      </rPr>
      <t>,</t>
    </r>
    <r>
      <rPr>
        <sz val="10"/>
        <color rgb="FF7D2727"/>
        <rFont val="Inherit"/>
      </rPr>
      <t>'cyan'</t>
    </r>
    <r>
      <rPr>
        <sz val="10"/>
        <color rgb="FF303336"/>
        <rFont val="Inherit"/>
      </rPr>
      <t>,</t>
    </r>
    <r>
      <rPr>
        <sz val="10"/>
        <color rgb="FF7D2727"/>
        <rFont val="Inherit"/>
      </rPr>
      <t>'magenta'</t>
    </r>
    <r>
      <rPr>
        <sz val="10"/>
        <color rgb="FF303336"/>
        <rFont val="Inherit"/>
      </rPr>
      <t>]</t>
    </r>
  </si>
  <si>
    <t>http://jonathansoma.com/lede/algorithms-2017/classes/fuzziness-matplotlib/understand-df-plot-in-pandas/</t>
  </si>
  <si>
    <t>fig, ax = plt.subplots()</t>
  </si>
  <si>
    <t>df.groupby('country').plot(x='year', y='unemployment', ax=ax, legend=False)</t>
  </si>
  <si>
    <t>Scripts</t>
  </si>
  <si>
    <t>/opt/bns/gfx/scripts</t>
  </si>
  <si>
    <t>check COA date, F8, CRI, enter, enter (COA sequence)</t>
  </si>
  <si>
    <t>file handle</t>
  </si>
  <si>
    <t>/proc/sys/fs/file-max, lsof -p pid, lsof |wc -l</t>
  </si>
  <si>
    <t>ticker</t>
  </si>
  <si>
    <t>play</t>
  </si>
  <si>
    <t>alert</t>
  </si>
  <si>
    <t>a_be</t>
  </si>
  <si>
    <t>S</t>
  </si>
  <si>
    <t>LC</t>
  </si>
  <si>
    <t>LP</t>
  </si>
  <si>
    <t>Dash</t>
  </si>
  <si>
    <t>Acct</t>
  </si>
  <si>
    <t>TD</t>
  </si>
  <si>
    <t>Func</t>
  </si>
  <si>
    <t>tbl_dash</t>
  </si>
  <si>
    <t>delta</t>
  </si>
  <si>
    <t>vega</t>
  </si>
  <si>
    <t>tbl_mc-&gt; tbl_trade</t>
  </si>
  <si>
    <t>iiv</t>
  </si>
  <si>
    <t>get_opt_simple</t>
  </si>
  <si>
    <t>iv ranking, iv update</t>
  </si>
  <si>
    <t>get_opt_simple (iv, iv_rank, vol_op)-&gt; spike?</t>
  </si>
  <si>
    <t>Dir</t>
  </si>
  <si>
    <t>1M</t>
  </si>
  <si>
    <t>3M</t>
  </si>
  <si>
    <t>6M</t>
  </si>
  <si>
    <t>SC</t>
  </si>
  <si>
    <t>SP</t>
  </si>
  <si>
    <t>a_tm</t>
  </si>
  <si>
    <t>https://traderslounge.in/implied-volatility-rank-nse-fno-stocks/</t>
  </si>
  <si>
    <t>http://toddhayton.com/2015/03/11/scraping-ajax-pages-with-python/</t>
  </si>
  <si>
    <t>m2m_p</t>
  </si>
  <si>
    <t>pl_r</t>
  </si>
  <si>
    <t>pl_unr</t>
  </si>
  <si>
    <t>a_assign</t>
  </si>
  <si>
    <t>tbl_candy</t>
  </si>
  <si>
    <t>earn_dt</t>
  </si>
  <si>
    <t>div_dt</t>
  </si>
  <si>
    <t>fm_hi</t>
  </si>
  <si>
    <t>fm_lo</t>
  </si>
  <si>
    <t>i_srtn_22_pct</t>
  </si>
  <si>
    <t>i_rtn_22_oct</t>
  </si>
  <si>
    <t>i_rsi</t>
  </si>
  <si>
    <t>candy_extra</t>
  </si>
  <si>
    <t>act</t>
  </si>
  <si>
    <t>strike</t>
  </si>
  <si>
    <t>exp_dt</t>
  </si>
  <si>
    <t>beup</t>
  </si>
  <si>
    <t>bedn</t>
  </si>
  <si>
    <t>tgt_p</t>
  </si>
  <si>
    <t>tgt_dt</t>
  </si>
  <si>
    <t>exit_dit</t>
  </si>
  <si>
    <t>ic1</t>
  </si>
  <si>
    <t>ip1</t>
  </si>
  <si>
    <t>ic2</t>
  </si>
  <si>
    <t>ip2</t>
  </si>
  <si>
    <t>oc1</t>
  </si>
  <si>
    <t>op2</t>
  </si>
  <si>
    <t>oc2</t>
  </si>
  <si>
    <t>op1</t>
  </si>
  <si>
    <t>i_mc</t>
  </si>
  <si>
    <t>i_bc</t>
  </si>
  <si>
    <t>close_last</t>
  </si>
  <si>
    <t>close_entry</t>
  </si>
  <si>
    <t>stat_VIEW (close)</t>
  </si>
  <si>
    <t>mail -v s "subj"  "xx@bns.com" &lt;/dev/null (https://www.thegeekdiary.com/the-ultimate-solaris-sendmail-troubleshooting-guide/)</t>
  </si>
  <si>
    <t>update derived</t>
  </si>
  <si>
    <t>lc</t>
  </si>
  <si>
    <t>live_con</t>
  </si>
  <si>
    <t>live_p</t>
  </si>
  <si>
    <t>mp</t>
  </si>
  <si>
    <t>pl_ur</t>
  </si>
  <si>
    <t>risk_orig</t>
  </si>
  <si>
    <t>risk_live</t>
  </si>
  <si>
    <t>fm_strike</t>
  </si>
  <si>
    <t>days_to_earn</t>
  </si>
  <si>
    <t>days_to_div</t>
  </si>
  <si>
    <t>days_to_exp</t>
  </si>
  <si>
    <t>days_pct</t>
  </si>
  <si>
    <t>a_stop</t>
  </si>
  <si>
    <t>a_exit</t>
  </si>
  <si>
    <t>a_event</t>
  </si>
  <si>
    <t>con_be</t>
  </si>
  <si>
    <t>loss_pct or no time</t>
  </si>
  <si>
    <t>pl_pct</t>
  </si>
  <si>
    <t>profit or no time</t>
  </si>
  <si>
    <t>acct</t>
  </si>
  <si>
    <t>cap</t>
  </si>
  <si>
    <t>tbl_track</t>
  </si>
  <si>
    <t>risk_pct</t>
  </si>
  <si>
    <t>act_pl</t>
  </si>
  <si>
    <t>act_pl_pct</t>
  </si>
  <si>
    <t>duration</t>
  </si>
  <si>
    <t>a_runaway</t>
  </si>
  <si>
    <t>a_ov</t>
  </si>
  <si>
    <t>a_weight</t>
  </si>
  <si>
    <t>weight</t>
  </si>
  <si>
    <t>buff</t>
  </si>
  <si>
    <t>a_buff</t>
  </si>
  <si>
    <t>a_key</t>
  </si>
  <si>
    <t>sysadmiral</t>
  </si>
  <si>
    <t xml:space="preserve">
. 20181128 04:00:06 &lt;m:514850816:499662800:o:6100 - Wss Hotsweep.37202791.System Command.sdubl01wm110.ES_SCVMDUATWMTESC1_1&gt;Job Completed Abnormally Message Sent
</t>
  </si>
  <si>
    <t>/opt/bns/scheduler/agent/sdubl01wm110/logs/ES_SCVMDUATWMTESC1_1_20181128070108.log</t>
  </si>
  <si>
    <t>earn_dt daily update</t>
  </si>
  <si>
    <t>unop_mc</t>
  </si>
  <si>
    <t>earn_dt format,  compare with get_earn_dt?? Div_dt?</t>
  </si>
  <si>
    <t xml:space="preserve">rename columns, incl. close-qdate-&gt;close, </t>
  </si>
  <si>
    <t>candy</t>
  </si>
  <si>
    <t>add entry_dt</t>
  </si>
  <si>
    <t>stat_base</t>
  </si>
  <si>
    <t>tech : fm_ for all tickers,  get_RSI ok (computation only)</t>
  </si>
  <si>
    <t>process monitor</t>
  </si>
  <si>
    <t xml:space="preserve">/opt/bns/gfx/home/gfxurun/process_mon/extracts
</t>
  </si>
  <si>
    <t>process_mon.sh</t>
  </si>
  <si>
    <t>select * from ORDMSO.BNS_INTERFACE_PARAMS where key_value like '%WSSFXTR_GFX_%';</t>
  </si>
  <si>
    <t>MQ interface</t>
  </si>
  <si>
    <t>Healthcheck</t>
  </si>
  <si>
    <t>regression</t>
  </si>
  <si>
    <t>/opt/bns/gfx/home/gfxurun/bin/regression_test_csv_delivery.sh</t>
  </si>
  <si>
    <t>SQLSTR="select xx;"
COA_DATE=`echo $SQLSTR |sqlplus.sh|tail -2`</t>
  </si>
  <si>
    <t>|awk '{print $NF}'</t>
  </si>
  <si>
    <t>last columns of output</t>
  </si>
  <si>
    <t>/opt/bns/wss_home/wssuatop/bin/healthCheck.pl</t>
  </si>
  <si>
    <t>ski??</t>
  </si>
  <si>
    <t>hamilton?</t>
  </si>
  <si>
    <t>1. Relax</t>
  </si>
  <si>
    <t>2. Reflect</t>
  </si>
  <si>
    <t>3. Relaunch</t>
  </si>
  <si>
    <t>ski @ hockley
swan  @ hamilton</t>
  </si>
  <si>
    <t>pycode (unop - kenee)</t>
  </si>
  <si>
    <t>swim/ skate/</t>
  </si>
  <si>
    <t>Read (balance)</t>
  </si>
  <si>
    <t>Rdmp - wayin/out</t>
  </si>
  <si>
    <t>KEENE</t>
  </si>
  <si>
    <t>v_oi</t>
  </si>
  <si>
    <t>tbl_bc</t>
  </si>
  <si>
    <t>direction</t>
  </si>
  <si>
    <t>fm_50/200, hi/lo, rsi</t>
  </si>
  <si>
    <t>CMSLSS/070/enter</t>
  </si>
  <si>
    <t>architecture</t>
  </si>
  <si>
    <t>Source</t>
  </si>
  <si>
    <t>now</t>
  </si>
  <si>
    <t>web status ready</t>
  </si>
  <si>
    <t>auto download</t>
  </si>
  <si>
    <t>bc_etf/index download</t>
  </si>
  <si>
    <t>data integrity check at download (float, datetime)</t>
  </si>
  <si>
    <t>Data integrity</t>
  </si>
  <si>
    <t xml:space="preserve">Alchemy -ORM, dedupe, </t>
  </si>
  <si>
    <t>table overwrite alert</t>
  </si>
  <si>
    <t>DB file copy daily</t>
  </si>
  <si>
    <t>Visualization</t>
  </si>
  <si>
    <t>spike profile</t>
  </si>
  <si>
    <t>Entry/edit</t>
  </si>
  <si>
    <t>trd_entry, trd_track, spec_candy</t>
  </si>
  <si>
    <t>Flask layout table</t>
  </si>
  <si>
    <t xml:space="preserve">add filed to menu- edit, </t>
  </si>
  <si>
    <t>add menu - spec (</t>
  </si>
  <si>
    <t>mc rules: hi_call_p_chg</t>
  </si>
  <si>
    <t>execution/alert</t>
  </si>
  <si>
    <t xml:space="preserve">track_alert (allo, stop, exit ) </t>
  </si>
  <si>
    <t xml:space="preserve">fix: earn_ec </t>
  </si>
  <si>
    <t>update intel_algo</t>
  </si>
  <si>
    <t>Robust</t>
  </si>
  <si>
    <t xml:space="preserve">debug (vscode ?) </t>
  </si>
  <si>
    <t>spec</t>
  </si>
  <si>
    <t>bw</t>
  </si>
  <si>
    <t>sw</t>
  </si>
  <si>
    <t>hedge</t>
  </si>
  <si>
    <t>rtn/m</t>
  </si>
  <si>
    <t>rtn/y</t>
  </si>
  <si>
    <t>y1</t>
  </si>
  <si>
    <t>y2</t>
  </si>
  <si>
    <t>y3</t>
  </si>
  <si>
    <t>psv</t>
  </si>
  <si>
    <t>new info: twitapi/ sent</t>
  </si>
  <si>
    <t>insidet.com</t>
  </si>
  <si>
    <t>baromtr: (fx/comm)</t>
  </si>
  <si>
    <t>spike profile db: scan for candy</t>
  </si>
  <si>
    <t>back_testing</t>
  </si>
  <si>
    <t>predict IV, -&gt; vol arb &gt;&gt; delta bet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</si>
</sst>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43" formatCode="_-* #,##0.00_-;\-* #,##0.00_-;_-* &quot;-&quot;??_-;_-@_-"/>
    <numFmt numFmtId="164" formatCode="_-* #,##0_-;\-* #,##0_-;_-* &quot;-&quot;??_-;_-@_-"/>
    <numFmt numFmtId="170" formatCode="0.0"/>
  </numFmts>
  <fonts count="51">
    <font>
      <sz val="11"/>
      <color theme="1"/>
      <name val="Calibri"/>
      <family val="2"/>
      <scheme val="minor"/>
    </font>
    <font>
      <b/>
      <sz val="11"/>
      <color theme="1"/>
      <name val="Calibri"/>
      <family val="2"/>
      <scheme val="minor"/>
    </font>
    <font>
      <sz val="11"/>
      <name val="Calibri"/>
      <family val="2"/>
    </font>
    <font>
      <sz val="11"/>
      <color theme="1"/>
      <name val="Calibri"/>
      <family val="2"/>
    </font>
    <font>
      <sz val="11"/>
      <color rgb="FF000000"/>
      <name val="Calibri"/>
      <family val="2"/>
      <scheme val="minor"/>
    </font>
    <font>
      <sz val="12"/>
      <color theme="1"/>
      <name val="Times New Roman"/>
      <family val="1"/>
    </font>
    <font>
      <b/>
      <sz val="12"/>
      <color theme="1"/>
      <name val="Times New Roman"/>
      <family val="1"/>
    </font>
    <font>
      <sz val="11"/>
      <color rgb="FF1F497D"/>
      <name val="Calibri"/>
      <family val="2"/>
      <scheme val="minor"/>
    </font>
    <font>
      <sz val="11"/>
      <color rgb="FF17365D"/>
      <name val="Calibri"/>
      <family val="2"/>
      <scheme val="minor"/>
    </font>
    <font>
      <sz val="11"/>
      <color rgb="FFFF0000"/>
      <name val="Calibri"/>
      <family val="2"/>
      <scheme val="minor"/>
    </font>
    <font>
      <sz val="8"/>
      <color rgb="FF242729"/>
      <name val="Arial"/>
      <family val="2"/>
    </font>
    <font>
      <sz val="8"/>
      <color rgb="FF242729"/>
      <name val="Inherit"/>
    </font>
    <font>
      <sz val="7"/>
      <color rgb="FF242729"/>
      <name val="Consolas"/>
      <family val="3"/>
    </font>
    <font>
      <sz val="11"/>
      <color theme="1"/>
      <name val="Calibri"/>
      <family val="2"/>
      <scheme val="minor"/>
    </font>
    <font>
      <sz val="11"/>
      <color rgb="FF3F3F76"/>
      <name val="Calibri"/>
      <family val="2"/>
      <scheme val="minor"/>
    </font>
    <font>
      <sz val="11"/>
      <name val="Calibri"/>
      <family val="2"/>
      <scheme val="minor"/>
    </font>
    <font>
      <b/>
      <sz val="11"/>
      <color rgb="FF000000"/>
      <name val="Calibri"/>
      <family val="2"/>
    </font>
    <font>
      <sz val="11"/>
      <color rgb="FF000000"/>
      <name val="Calibri"/>
      <family val="2"/>
    </font>
    <font>
      <sz val="11"/>
      <color rgb="FFFF0000"/>
      <name val="Calibri"/>
      <family val="2"/>
    </font>
    <font>
      <sz val="11"/>
      <color theme="8" tint="-0.249977111117893"/>
      <name val="Calibri"/>
      <family val="2"/>
      <scheme val="minor"/>
    </font>
    <font>
      <sz val="11"/>
      <color theme="1"/>
      <name val="Wingdings"/>
      <charset val="2"/>
    </font>
    <font>
      <sz val="9"/>
      <color theme="1"/>
      <name val="Calibri"/>
      <family val="2"/>
      <scheme val="minor"/>
    </font>
    <font>
      <sz val="9"/>
      <color rgb="FF000000"/>
      <name val="Arial"/>
      <family val="2"/>
    </font>
    <font>
      <b/>
      <sz val="9"/>
      <color rgb="FF000000"/>
      <name val="Verdana"/>
      <family val="2"/>
    </font>
    <font>
      <sz val="9"/>
      <color theme="1"/>
      <name val="Arial"/>
      <family val="2"/>
    </font>
    <font>
      <sz val="9"/>
      <color rgb="FF191919"/>
      <name val="Georgia"/>
      <family val="1"/>
    </font>
    <font>
      <u/>
      <sz val="11"/>
      <color theme="10"/>
      <name val="Calibri"/>
      <family val="2"/>
      <scheme val="minor"/>
    </font>
    <font>
      <sz val="10"/>
      <color rgb="FF157FCC"/>
      <name val="Arial"/>
      <family val="2"/>
    </font>
    <font>
      <b/>
      <sz val="9"/>
      <color theme="1"/>
      <name val="Calibri"/>
      <family val="2"/>
      <scheme val="minor"/>
    </font>
    <font>
      <sz val="9"/>
      <color rgb="FFFF0000"/>
      <name val="Calibri"/>
      <family val="2"/>
      <scheme val="minor"/>
    </font>
    <font>
      <sz val="11"/>
      <color rgb="FFFFC000"/>
      <name val="Calibri"/>
      <family val="2"/>
      <scheme val="minor"/>
    </font>
    <font>
      <sz val="11"/>
      <color rgb="FF1F497D"/>
      <name val="Calibri"/>
      <family val="2"/>
    </font>
    <font>
      <u/>
      <sz val="9"/>
      <color theme="10"/>
      <name val="Calibri"/>
      <family val="2"/>
      <scheme val="minor"/>
    </font>
    <font>
      <sz val="9"/>
      <color rgb="FF000000"/>
      <name val="Calibri"/>
      <family val="2"/>
    </font>
    <font>
      <b/>
      <sz val="11"/>
      <color rgb="FF1F497D"/>
      <name val="Calibri"/>
      <family val="2"/>
      <scheme val="minor"/>
    </font>
    <font>
      <sz val="9"/>
      <color indexed="81"/>
      <name val="Tahoma"/>
      <charset val="1"/>
    </font>
    <font>
      <b/>
      <sz val="9"/>
      <color indexed="81"/>
      <name val="Tahoma"/>
      <charset val="1"/>
    </font>
    <font>
      <sz val="12"/>
      <color rgb="FF0000FF"/>
      <name val="Arial"/>
      <family val="2"/>
    </font>
    <font>
      <b/>
      <u/>
      <sz val="12"/>
      <color rgb="FF0000FF"/>
      <name val="Arial"/>
      <family val="2"/>
    </font>
    <font>
      <u/>
      <sz val="12"/>
      <color rgb="FF0000FF"/>
      <name val="Arial"/>
      <family val="2"/>
    </font>
    <font>
      <sz val="10"/>
      <color theme="1"/>
      <name val="Times New Roman"/>
      <family val="1"/>
    </font>
    <font>
      <sz val="10.5"/>
      <color rgb="FF333333"/>
      <name val="Arial"/>
      <family val="2"/>
    </font>
    <font>
      <sz val="8"/>
      <color rgb="FF484848"/>
      <name val="Arial"/>
      <family val="2"/>
    </font>
    <font>
      <sz val="11"/>
      <color rgb="FF222222"/>
      <name val="Arial"/>
      <family val="2"/>
    </font>
    <font>
      <i/>
      <sz val="11"/>
      <color theme="1"/>
      <name val="Calibri"/>
      <family val="2"/>
      <scheme val="minor"/>
    </font>
    <font>
      <sz val="11"/>
      <color rgb="FFFFC000"/>
      <name val="Calibri"/>
      <family val="2"/>
    </font>
    <font>
      <sz val="10"/>
      <color theme="1"/>
      <name val="Calibri"/>
      <family val="2"/>
      <scheme val="minor"/>
    </font>
    <font>
      <sz val="10"/>
      <color rgb="FF2B91AF"/>
      <name val="Inherit"/>
    </font>
    <font>
      <sz val="10"/>
      <color rgb="FF303336"/>
      <name val="Inherit"/>
    </font>
    <font>
      <sz val="10"/>
      <color rgb="FF7D2727"/>
      <name val="Inherit"/>
    </font>
    <font>
      <sz val="10"/>
      <color theme="1"/>
      <name val="Consolas"/>
      <family val="3"/>
    </font>
  </fonts>
  <fills count="22">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C99"/>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3F3F3F"/>
        <bgColor indexed="64"/>
      </patternFill>
    </fill>
    <fill>
      <patternFill patternType="solid">
        <fgColor theme="0" tint="-0.34998626667073579"/>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dotted">
        <color rgb="FFBBBBBB"/>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9" fontId="13" fillId="0" borderId="0" applyFont="0" applyFill="0" applyBorder="0" applyAlignment="0" applyProtection="0"/>
    <xf numFmtId="0" fontId="14" fillId="5" borderId="4" applyNumberFormat="0" applyAlignment="0" applyProtection="0"/>
    <xf numFmtId="0" fontId="26" fillId="0" borderId="0" applyNumberFormat="0" applyFill="0" applyBorder="0" applyAlignment="0" applyProtection="0"/>
    <xf numFmtId="43" fontId="13" fillId="0" borderId="0" applyFont="0" applyFill="0" applyBorder="0" applyAlignment="0" applyProtection="0"/>
  </cellStyleXfs>
  <cellXfs count="194">
    <xf numFmtId="0" fontId="0" fillId="0" borderId="0" xfId="0"/>
    <xf numFmtId="0" fontId="0" fillId="0" borderId="0" xfId="0" applyAlignment="1">
      <alignment wrapText="1"/>
    </xf>
    <xf numFmtId="6" fontId="0" fillId="0" borderId="0" xfId="0" applyNumberFormat="1"/>
    <xf numFmtId="0" fontId="0" fillId="0" borderId="0" xfId="0" quotePrefix="1"/>
    <xf numFmtId="0" fontId="1" fillId="0" borderId="0" xfId="0" applyFont="1"/>
    <xf numFmtId="0" fontId="0" fillId="2" borderId="1" xfId="0" applyFill="1" applyBorder="1"/>
    <xf numFmtId="0" fontId="1" fillId="2" borderId="1" xfId="0" applyFont="1" applyFill="1" applyBorder="1"/>
    <xf numFmtId="49" fontId="0" fillId="2" borderId="1" xfId="0" applyNumberFormat="1" applyFill="1" applyBorder="1" applyAlignment="1"/>
    <xf numFmtId="0" fontId="0" fillId="0" borderId="1" xfId="0" applyBorder="1"/>
    <xf numFmtId="0" fontId="0" fillId="0" borderId="1" xfId="0" applyFill="1" applyBorder="1"/>
    <xf numFmtId="0" fontId="0" fillId="0" borderId="2" xfId="0" applyBorder="1"/>
    <xf numFmtId="0" fontId="0" fillId="0" borderId="0" xfId="0" applyFill="1" applyBorder="1"/>
    <xf numFmtId="0" fontId="2" fillId="0" borderId="3" xfId="0" applyFont="1" applyFill="1" applyBorder="1" applyAlignment="1">
      <alignment vertical="center"/>
    </xf>
    <xf numFmtId="0" fontId="0" fillId="0" borderId="0" xfId="0" applyFill="1"/>
    <xf numFmtId="0" fontId="0" fillId="0" borderId="1" xfId="0" applyFont="1" applyBorder="1"/>
    <xf numFmtId="0" fontId="3" fillId="0" borderId="1" xfId="0" applyFont="1" applyBorder="1"/>
    <xf numFmtId="0" fontId="4" fillId="0" borderId="1" xfId="0" applyFont="1" applyBorder="1"/>
    <xf numFmtId="0" fontId="5" fillId="0" borderId="0" xfId="0" applyFont="1" applyBorder="1"/>
    <xf numFmtId="0" fontId="0" fillId="0" borderId="0" xfId="0" applyBorder="1"/>
    <xf numFmtId="0" fontId="6" fillId="2" borderId="1" xfId="0" applyFont="1" applyFill="1" applyBorder="1"/>
    <xf numFmtId="0" fontId="7" fillId="0" borderId="1" xfId="0" applyFont="1" applyBorder="1"/>
    <xf numFmtId="0" fontId="8" fillId="0" borderId="1" xfId="0" applyFont="1" applyBorder="1"/>
    <xf numFmtId="0" fontId="0" fillId="3" borderId="0" xfId="0" applyFill="1"/>
    <xf numFmtId="0" fontId="0" fillId="0" borderId="0" xfId="0" applyAlignment="1"/>
    <xf numFmtId="0" fontId="0" fillId="4" borderId="0" xfId="0" applyFill="1"/>
    <xf numFmtId="0" fontId="12" fillId="0" borderId="0" xfId="0" applyFont="1" applyAlignment="1">
      <alignment horizontal="left" vertical="center" wrapText="1" indent="1"/>
    </xf>
    <xf numFmtId="0" fontId="10" fillId="0" borderId="0" xfId="0" applyFont="1" applyAlignment="1">
      <alignment horizontal="left" vertical="center"/>
    </xf>
    <xf numFmtId="0" fontId="0" fillId="0" borderId="0" xfId="0" quotePrefix="1" applyAlignment="1">
      <alignment wrapText="1"/>
    </xf>
    <xf numFmtId="0" fontId="0" fillId="7" borderId="0" xfId="0" applyFill="1"/>
    <xf numFmtId="0" fontId="0" fillId="8" borderId="0" xfId="0" applyFill="1"/>
    <xf numFmtId="21" fontId="0" fillId="8" borderId="0" xfId="0" applyNumberFormat="1" applyFill="1"/>
    <xf numFmtId="0" fontId="0" fillId="9" borderId="0" xfId="0" applyFill="1"/>
    <xf numFmtId="0" fontId="0" fillId="10" borderId="0" xfId="0" applyFill="1"/>
    <xf numFmtId="0" fontId="0" fillId="10" borderId="0" xfId="0" applyFill="1" applyAlignment="1">
      <alignment wrapText="1"/>
    </xf>
    <xf numFmtId="0" fontId="1" fillId="2" borderId="0" xfId="0" applyFont="1" applyFill="1"/>
    <xf numFmtId="0" fontId="15" fillId="0" borderId="1" xfId="0" applyFont="1" applyBorder="1"/>
    <xf numFmtId="49" fontId="0" fillId="0" borderId="1" xfId="0" applyNumberFormat="1" applyBorder="1" applyAlignment="1"/>
    <xf numFmtId="0" fontId="15" fillId="0" borderId="1" xfId="0" applyFont="1" applyFill="1" applyBorder="1" applyAlignment="1">
      <alignment horizontal="left"/>
    </xf>
    <xf numFmtId="0" fontId="4" fillId="0" borderId="1" xfId="0" applyFont="1" applyBorder="1" applyAlignment="1">
      <alignment vertical="center"/>
    </xf>
    <xf numFmtId="49" fontId="0" fillId="0" borderId="0" xfId="0" applyNumberFormat="1" applyAlignment="1"/>
    <xf numFmtId="49" fontId="0" fillId="0" borderId="1" xfId="0" applyNumberFormat="1" applyFill="1" applyBorder="1" applyAlignment="1"/>
    <xf numFmtId="0" fontId="1" fillId="11" borderId="0" xfId="0" applyFont="1" applyFill="1"/>
    <xf numFmtId="0" fontId="1" fillId="12" borderId="0" xfId="0" applyFont="1" applyFill="1"/>
    <xf numFmtId="0" fontId="1" fillId="2" borderId="0" xfId="0" applyFont="1" applyFill="1" applyAlignment="1">
      <alignment vertical="center"/>
    </xf>
    <xf numFmtId="0" fontId="1" fillId="13" borderId="0" xfId="0" applyFont="1" applyFill="1"/>
    <xf numFmtId="0" fontId="1" fillId="6" borderId="0" xfId="0" applyFont="1" applyFill="1"/>
    <xf numFmtId="0" fontId="0" fillId="0" borderId="0" xfId="0" applyAlignment="1">
      <alignment vertical="center"/>
    </xf>
    <xf numFmtId="0" fontId="1" fillId="14" borderId="0" xfId="0" applyFont="1" applyFill="1"/>
    <xf numFmtId="0" fontId="16" fillId="0" borderId="5" xfId="0" applyFont="1" applyBorder="1" applyAlignment="1">
      <alignment vertical="center"/>
    </xf>
    <xf numFmtId="0" fontId="16" fillId="0" borderId="6" xfId="0" applyFont="1" applyBorder="1" applyAlignment="1">
      <alignment vertical="center"/>
    </xf>
    <xf numFmtId="0" fontId="15" fillId="11" borderId="4" xfId="2" applyFont="1" applyFill="1" applyAlignment="1">
      <alignment vertical="center" wrapText="1"/>
    </xf>
    <xf numFmtId="0" fontId="15" fillId="11" borderId="4" xfId="2" applyFont="1" applyFill="1" applyAlignment="1">
      <alignment vertical="center"/>
    </xf>
    <xf numFmtId="0" fontId="17" fillId="0" borderId="1" xfId="0" applyFont="1" applyBorder="1" applyAlignment="1">
      <alignment vertical="center" wrapText="1"/>
    </xf>
    <xf numFmtId="0" fontId="17" fillId="0" borderId="1" xfId="0" applyFont="1" applyBorder="1" applyAlignment="1">
      <alignment vertical="center"/>
    </xf>
    <xf numFmtId="0" fontId="17" fillId="12" borderId="1" xfId="0" applyFont="1" applyFill="1" applyBorder="1" applyAlignment="1">
      <alignment vertical="center" wrapText="1"/>
    </xf>
    <xf numFmtId="0" fontId="17" fillId="12" borderId="1" xfId="0" applyFont="1" applyFill="1" applyBorder="1" applyAlignment="1">
      <alignment vertical="center"/>
    </xf>
    <xf numFmtId="0" fontId="15" fillId="12" borderId="4" xfId="2" applyFont="1" applyFill="1" applyAlignment="1">
      <alignment vertical="center" wrapText="1"/>
    </xf>
    <xf numFmtId="0" fontId="17" fillId="2" borderId="1" xfId="0" applyFont="1" applyFill="1" applyBorder="1" applyAlignment="1">
      <alignment vertical="center" wrapText="1"/>
    </xf>
    <xf numFmtId="0" fontId="17" fillId="2" borderId="1" xfId="0" applyFont="1" applyFill="1" applyBorder="1" applyAlignment="1">
      <alignment vertical="center"/>
    </xf>
    <xf numFmtId="0" fontId="17" fillId="6" borderId="1" xfId="0" applyFont="1" applyFill="1" applyBorder="1" applyAlignment="1">
      <alignment vertical="center" wrapText="1"/>
    </xf>
    <xf numFmtId="0" fontId="17" fillId="6" borderId="1" xfId="0" applyFont="1" applyFill="1" applyBorder="1" applyAlignment="1">
      <alignment vertical="center"/>
    </xf>
    <xf numFmtId="0" fontId="17" fillId="14" borderId="1" xfId="0" applyFont="1" applyFill="1" applyBorder="1" applyAlignment="1">
      <alignment vertical="center" wrapText="1"/>
    </xf>
    <xf numFmtId="0" fontId="17" fillId="14" borderId="1" xfId="0" applyFont="1" applyFill="1" applyBorder="1" applyAlignment="1">
      <alignment vertical="center"/>
    </xf>
    <xf numFmtId="0" fontId="17" fillId="13" borderId="1" xfId="0" applyFont="1" applyFill="1" applyBorder="1" applyAlignment="1">
      <alignment vertical="center" wrapText="1"/>
    </xf>
    <xf numFmtId="0" fontId="17" fillId="13" borderId="1" xfId="0" applyFont="1" applyFill="1" applyBorder="1" applyAlignment="1">
      <alignment vertical="center"/>
    </xf>
    <xf numFmtId="0" fontId="17" fillId="0" borderId="0" xfId="0" applyFont="1" applyBorder="1" applyAlignment="1">
      <alignment vertical="center" wrapText="1"/>
    </xf>
    <xf numFmtId="0" fontId="17" fillId="0" borderId="0" xfId="0" applyFont="1" applyBorder="1" applyAlignment="1">
      <alignment vertical="center"/>
    </xf>
    <xf numFmtId="0" fontId="1" fillId="0" borderId="0" xfId="0" applyFont="1" applyAlignment="1">
      <alignment vertical="center"/>
    </xf>
    <xf numFmtId="0" fontId="18" fillId="0" borderId="7" xfId="0" applyFont="1" applyBorder="1" applyAlignment="1">
      <alignment vertical="center"/>
    </xf>
    <xf numFmtId="0" fontId="18" fillId="0" borderId="3" xfId="0" applyFont="1" applyBorder="1" applyAlignment="1">
      <alignment vertical="center"/>
    </xf>
    <xf numFmtId="0" fontId="17" fillId="0" borderId="7" xfId="0" applyFont="1" applyBorder="1" applyAlignment="1">
      <alignment vertical="center"/>
    </xf>
    <xf numFmtId="0" fontId="17" fillId="0" borderId="3" xfId="0" applyFont="1" applyBorder="1" applyAlignment="1">
      <alignment vertical="center"/>
    </xf>
    <xf numFmtId="0" fontId="16" fillId="0" borderId="5" xfId="0" applyFont="1" applyBorder="1" applyAlignment="1">
      <alignment vertical="center" wrapText="1"/>
    </xf>
    <xf numFmtId="0" fontId="16" fillId="0" borderId="6" xfId="0" applyFont="1" applyBorder="1" applyAlignment="1">
      <alignment vertical="center" wrapText="1"/>
    </xf>
    <xf numFmtId="0" fontId="17" fillId="0" borderId="7" xfId="0" applyFont="1" applyBorder="1" applyAlignment="1">
      <alignment vertical="center" wrapText="1"/>
    </xf>
    <xf numFmtId="0" fontId="17" fillId="0" borderId="3" xfId="0" applyFont="1" applyBorder="1" applyAlignment="1">
      <alignment vertical="center" wrapText="1"/>
    </xf>
    <xf numFmtId="0" fontId="21" fillId="0" borderId="0" xfId="0" applyFont="1"/>
    <xf numFmtId="0" fontId="21" fillId="15" borderId="0" xfId="0" applyFont="1" applyFill="1"/>
    <xf numFmtId="0" fontId="21" fillId="15" borderId="0" xfId="0" applyFont="1" applyFill="1" applyAlignment="1">
      <alignment horizontal="left" vertical="center" wrapText="1"/>
    </xf>
    <xf numFmtId="0" fontId="23" fillId="0" borderId="0" xfId="0" applyFont="1" applyAlignment="1">
      <alignment vertical="center"/>
    </xf>
    <xf numFmtId="0" fontId="24" fillId="0" borderId="8" xfId="0" applyFont="1" applyBorder="1" applyAlignment="1">
      <alignment horizontal="left" vertical="top" wrapText="1"/>
    </xf>
    <xf numFmtId="0" fontId="24" fillId="0" borderId="8" xfId="0" applyFont="1" applyBorder="1" applyAlignment="1">
      <alignment horizontal="left" vertical="center" wrapText="1"/>
    </xf>
    <xf numFmtId="9" fontId="21" fillId="0" borderId="0" xfId="1" applyFont="1"/>
    <xf numFmtId="6" fontId="22" fillId="15" borderId="8" xfId="0" applyNumberFormat="1" applyFont="1" applyFill="1" applyBorder="1" applyAlignment="1">
      <alignment horizontal="left" vertical="center" wrapText="1"/>
    </xf>
    <xf numFmtId="6" fontId="24" fillId="0" borderId="8" xfId="0" applyNumberFormat="1" applyFont="1" applyBorder="1" applyAlignment="1">
      <alignment horizontal="left" vertical="center" wrapText="1"/>
    </xf>
    <xf numFmtId="9" fontId="21" fillId="0" borderId="0" xfId="0" applyNumberFormat="1" applyFont="1"/>
    <xf numFmtId="0" fontId="22" fillId="15" borderId="8" xfId="0" applyFont="1" applyFill="1" applyBorder="1" applyAlignment="1">
      <alignment horizontal="left" vertical="top" wrapText="1"/>
    </xf>
    <xf numFmtId="10" fontId="22" fillId="15" borderId="8" xfId="0" applyNumberFormat="1" applyFont="1" applyFill="1" applyBorder="1" applyAlignment="1">
      <alignment horizontal="left" vertical="center" wrapText="1"/>
    </xf>
    <xf numFmtId="10" fontId="24" fillId="0" borderId="8" xfId="0" applyNumberFormat="1" applyFont="1" applyBorder="1" applyAlignment="1">
      <alignment horizontal="left" vertical="center" wrapText="1"/>
    </xf>
    <xf numFmtId="0" fontId="25" fillId="0" borderId="0" xfId="0" applyFont="1"/>
    <xf numFmtId="0" fontId="26" fillId="0" borderId="0" xfId="3"/>
    <xf numFmtId="1" fontId="21" fillId="0" borderId="0" xfId="0" applyNumberFormat="1" applyFont="1"/>
    <xf numFmtId="0" fontId="27" fillId="0" borderId="0" xfId="0" applyFont="1"/>
    <xf numFmtId="0" fontId="28" fillId="0" borderId="0" xfId="0" applyFont="1"/>
    <xf numFmtId="0" fontId="21" fillId="0" borderId="0" xfId="0" quotePrefix="1" applyFont="1"/>
    <xf numFmtId="0" fontId="7" fillId="0" borderId="0" xfId="0" applyFont="1" applyAlignment="1">
      <alignment vertical="center"/>
    </xf>
    <xf numFmtId="0" fontId="0" fillId="16" borderId="0" xfId="0" applyFill="1"/>
    <xf numFmtId="0" fontId="0" fillId="16" borderId="0" xfId="0" applyFill="1" applyBorder="1"/>
    <xf numFmtId="0" fontId="0" fillId="16" borderId="9" xfId="0" applyFill="1" applyBorder="1"/>
    <xf numFmtId="0" fontId="0" fillId="0" borderId="10" xfId="0" applyBorder="1"/>
    <xf numFmtId="0" fontId="0" fillId="0" borderId="11" xfId="0" applyBorder="1"/>
    <xf numFmtId="0" fontId="0" fillId="0" borderId="12" xfId="0" applyBorder="1"/>
    <xf numFmtId="0" fontId="0" fillId="16" borderId="13" xfId="0" applyFill="1" applyBorder="1"/>
    <xf numFmtId="16" fontId="0" fillId="0" borderId="12" xfId="0" applyNumberFormat="1" applyBorder="1"/>
    <xf numFmtId="16" fontId="0" fillId="0" borderId="14" xfId="0" applyNumberFormat="1" applyBorder="1"/>
    <xf numFmtId="0" fontId="0" fillId="16" borderId="15" xfId="0" applyFill="1" applyBorder="1"/>
    <xf numFmtId="0" fontId="0" fillId="0" borderId="16" xfId="0" applyBorder="1"/>
    <xf numFmtId="0" fontId="0" fillId="0" borderId="13" xfId="0" applyBorder="1"/>
    <xf numFmtId="16" fontId="9" fillId="0" borderId="12" xfId="0" applyNumberFormat="1" applyFont="1" applyBorder="1"/>
    <xf numFmtId="16" fontId="9" fillId="0" borderId="14" xfId="0" applyNumberFormat="1" applyFont="1" applyBorder="1"/>
    <xf numFmtId="0" fontId="0" fillId="0" borderId="15" xfId="0" applyBorder="1"/>
    <xf numFmtId="16" fontId="0" fillId="0" borderId="10" xfId="0" applyNumberFormat="1" applyBorder="1"/>
    <xf numFmtId="0" fontId="0" fillId="0" borderId="14" xfId="0" applyBorder="1"/>
    <xf numFmtId="0" fontId="0" fillId="0" borderId="17" xfId="0" applyBorder="1"/>
    <xf numFmtId="0" fontId="0" fillId="0" borderId="18" xfId="0" applyBorder="1"/>
    <xf numFmtId="0" fontId="0" fillId="0" borderId="13" xfId="0" applyFill="1" applyBorder="1"/>
    <xf numFmtId="0" fontId="0" fillId="0" borderId="12" xfId="0" applyFill="1" applyBorder="1"/>
    <xf numFmtId="16" fontId="0" fillId="10" borderId="11" xfId="0" applyNumberFormat="1" applyFill="1" applyBorder="1"/>
    <xf numFmtId="16" fontId="0" fillId="10" borderId="13" xfId="0" applyNumberFormat="1" applyFill="1" applyBorder="1"/>
    <xf numFmtId="16" fontId="0" fillId="10" borderId="16" xfId="0" applyNumberFormat="1" applyFill="1" applyBorder="1"/>
    <xf numFmtId="16" fontId="0" fillId="10" borderId="0" xfId="0" applyNumberFormat="1" applyFill="1" applyBorder="1"/>
    <xf numFmtId="0" fontId="21" fillId="0" borderId="1" xfId="0" applyFont="1" applyBorder="1"/>
    <xf numFmtId="15" fontId="0" fillId="0" borderId="0" xfId="0" applyNumberFormat="1"/>
    <xf numFmtId="15" fontId="0" fillId="3" borderId="0" xfId="0" applyNumberFormat="1" applyFill="1"/>
    <xf numFmtId="0" fontId="0" fillId="3" borderId="0" xfId="0" quotePrefix="1" applyFill="1"/>
    <xf numFmtId="0" fontId="15" fillId="0" borderId="0" xfId="0" applyFont="1"/>
    <xf numFmtId="0" fontId="21" fillId="0" borderId="0" xfId="0" applyFont="1" applyAlignment="1">
      <alignment wrapText="1"/>
    </xf>
    <xf numFmtId="0" fontId="21" fillId="17" borderId="0" xfId="0" applyFont="1" applyFill="1"/>
    <xf numFmtId="0" fontId="21" fillId="10" borderId="0" xfId="0" applyFont="1" applyFill="1"/>
    <xf numFmtId="0" fontId="21" fillId="10" borderId="0" xfId="0" applyFont="1" applyFill="1" applyAlignment="1">
      <alignment wrapText="1"/>
    </xf>
    <xf numFmtId="1" fontId="21" fillId="17" borderId="0" xfId="0" applyNumberFormat="1" applyFont="1" applyFill="1"/>
    <xf numFmtId="0" fontId="29" fillId="0" borderId="0" xfId="0" applyFont="1"/>
    <xf numFmtId="0" fontId="0" fillId="0" borderId="17" xfId="0" applyFill="1" applyBorder="1"/>
    <xf numFmtId="0" fontId="2" fillId="0" borderId="19" xfId="0" applyFont="1" applyFill="1" applyBorder="1" applyAlignment="1">
      <alignment vertical="center"/>
    </xf>
    <xf numFmtId="0" fontId="30" fillId="2" borderId="1" xfId="0" applyFont="1" applyFill="1" applyBorder="1"/>
    <xf numFmtId="0" fontId="15" fillId="2" borderId="1" xfId="0" applyFont="1" applyFill="1" applyBorder="1"/>
    <xf numFmtId="0" fontId="31" fillId="0" borderId="1" xfId="0" applyFont="1" applyBorder="1" applyAlignment="1">
      <alignment vertical="center" wrapText="1"/>
    </xf>
    <xf numFmtId="0" fontId="3" fillId="0" borderId="1" xfId="0" applyFont="1" applyBorder="1" applyAlignment="1">
      <alignment vertical="center"/>
    </xf>
    <xf numFmtId="0" fontId="7" fillId="0" borderId="1" xfId="0" applyFont="1" applyBorder="1" applyAlignment="1">
      <alignment vertical="center"/>
    </xf>
    <xf numFmtId="0" fontId="22" fillId="15" borderId="0" xfId="0" applyFont="1" applyFill="1" applyAlignment="1">
      <alignment horizontal="left" vertical="center" wrapText="1"/>
    </xf>
    <xf numFmtId="0" fontId="22" fillId="15" borderId="8" xfId="0" applyFont="1" applyFill="1" applyBorder="1" applyAlignment="1">
      <alignment horizontal="left" vertical="center" wrapText="1"/>
    </xf>
    <xf numFmtId="6" fontId="21" fillId="0" borderId="0" xfId="0" applyNumberFormat="1" applyFont="1"/>
    <xf numFmtId="0" fontId="32" fillId="0" borderId="0" xfId="3" applyFont="1"/>
    <xf numFmtId="1" fontId="33" fillId="0" borderId="0" xfId="0" applyNumberFormat="1" applyFont="1" applyAlignment="1">
      <alignment horizontal="right" vertical="center"/>
    </xf>
    <xf numFmtId="0" fontId="31" fillId="0" borderId="0" xfId="0" applyFont="1" applyAlignment="1">
      <alignment vertical="center"/>
    </xf>
    <xf numFmtId="1" fontId="0" fillId="0" borderId="0" xfId="0" applyNumberFormat="1"/>
    <xf numFmtId="0" fontId="9" fillId="0" borderId="0" xfId="0" applyFont="1"/>
    <xf numFmtId="0" fontId="9" fillId="0" borderId="0" xfId="0" quotePrefix="1" applyFont="1"/>
    <xf numFmtId="0" fontId="24" fillId="0" borderId="0" xfId="0" applyFont="1" applyBorder="1" applyAlignment="1">
      <alignment horizontal="left" vertical="center" wrapText="1"/>
    </xf>
    <xf numFmtId="0" fontId="24" fillId="0" borderId="0" xfId="0" applyFont="1" applyBorder="1" applyAlignment="1">
      <alignment horizontal="left" vertical="top" wrapText="1"/>
    </xf>
    <xf numFmtId="6" fontId="24" fillId="0" borderId="0" xfId="0" applyNumberFormat="1" applyFont="1" applyBorder="1" applyAlignment="1">
      <alignment horizontal="left" vertical="center" wrapText="1"/>
    </xf>
    <xf numFmtId="0" fontId="24" fillId="0" borderId="0" xfId="0" quotePrefix="1" applyFont="1" applyBorder="1" applyAlignment="1">
      <alignment horizontal="left" vertical="center" wrapText="1"/>
    </xf>
    <xf numFmtId="0" fontId="26" fillId="0" borderId="0" xfId="3" quotePrefix="1"/>
    <xf numFmtId="0" fontId="21" fillId="18" borderId="0" xfId="0" applyFont="1" applyFill="1"/>
    <xf numFmtId="0" fontId="21" fillId="0" borderId="0" xfId="0" quotePrefix="1" applyFont="1" applyAlignment="1">
      <alignment wrapText="1"/>
    </xf>
    <xf numFmtId="6" fontId="26" fillId="0" borderId="0" xfId="3" applyNumberFormat="1" applyBorder="1" applyAlignment="1">
      <alignment horizontal="left" vertical="center" wrapText="1"/>
    </xf>
    <xf numFmtId="0" fontId="34" fillId="0" borderId="0" xfId="0" applyFont="1" applyAlignment="1">
      <alignment vertical="center"/>
    </xf>
    <xf numFmtId="0" fontId="7" fillId="0" borderId="0" xfId="0" applyFont="1" applyBorder="1" applyAlignment="1">
      <alignment vertical="center"/>
    </xf>
    <xf numFmtId="0" fontId="0" fillId="0" borderId="9" xfId="0" applyBorder="1"/>
    <xf numFmtId="0" fontId="7" fillId="0" borderId="9" xfId="0" applyFont="1" applyBorder="1" applyAlignment="1">
      <alignment vertical="center"/>
    </xf>
    <xf numFmtId="0" fontId="9" fillId="0" borderId="0" xfId="0" applyFont="1" applyBorder="1"/>
    <xf numFmtId="0" fontId="9" fillId="0" borderId="0" xfId="0" applyFont="1" applyBorder="1" applyAlignment="1">
      <alignment vertical="center"/>
    </xf>
    <xf numFmtId="0" fontId="9" fillId="0" borderId="0" xfId="0" applyFont="1" applyAlignment="1">
      <alignment vertical="center"/>
    </xf>
    <xf numFmtId="0" fontId="9" fillId="0" borderId="0" xfId="0" applyFont="1" applyFill="1" applyBorder="1"/>
    <xf numFmtId="0" fontId="9" fillId="3" borderId="0" xfId="0" applyFont="1" applyFill="1"/>
    <xf numFmtId="0" fontId="9" fillId="3" borderId="0" xfId="0" applyFont="1" applyFill="1" applyAlignment="1">
      <alignment vertical="center"/>
    </xf>
    <xf numFmtId="0" fontId="9" fillId="0" borderId="0" xfId="0" applyFont="1" applyBorder="1" applyAlignment="1"/>
    <xf numFmtId="0" fontId="37" fillId="0" borderId="0" xfId="0" applyFont="1" applyAlignment="1">
      <alignment vertical="center"/>
    </xf>
    <xf numFmtId="0" fontId="41" fillId="15" borderId="20" xfId="0" applyFont="1" applyFill="1" applyBorder="1" applyAlignment="1">
      <alignment horizontal="left" vertical="center" wrapText="1" indent="1"/>
    </xf>
    <xf numFmtId="0" fontId="26" fillId="15" borderId="21" xfId="3" applyFill="1" applyBorder="1" applyAlignment="1">
      <alignment horizontal="left" vertical="center" wrapText="1" indent="1"/>
    </xf>
    <xf numFmtId="0" fontId="41" fillId="15" borderId="21" xfId="0" applyFont="1" applyFill="1" applyBorder="1" applyAlignment="1">
      <alignment horizontal="left" vertical="center" wrapText="1" indent="1"/>
    </xf>
    <xf numFmtId="0" fontId="42" fillId="0" borderId="0" xfId="0" applyFont="1" applyAlignment="1">
      <alignment vertical="center"/>
    </xf>
    <xf numFmtId="0" fontId="26" fillId="0" borderId="0" xfId="3" applyAlignment="1"/>
    <xf numFmtId="0" fontId="0" fillId="0" borderId="0" xfId="0" applyFont="1"/>
    <xf numFmtId="0" fontId="44" fillId="0" borderId="0" xfId="0" applyFont="1"/>
    <xf numFmtId="43" fontId="21" fillId="0" borderId="0" xfId="4" applyFont="1"/>
    <xf numFmtId="164" fontId="21" fillId="0" borderId="0" xfId="4" applyNumberFormat="1" applyFont="1"/>
    <xf numFmtId="0" fontId="1" fillId="3" borderId="0" xfId="0" applyFont="1" applyFill="1"/>
    <xf numFmtId="0" fontId="45" fillId="2" borderId="5" xfId="0" applyFont="1" applyFill="1" applyBorder="1" applyAlignment="1">
      <alignment vertical="center"/>
    </xf>
    <xf numFmtId="0" fontId="3" fillId="2" borderId="6" xfId="0" applyFont="1" applyFill="1" applyBorder="1" applyAlignment="1">
      <alignment vertical="center"/>
    </xf>
    <xf numFmtId="0" fontId="45" fillId="2" borderId="6" xfId="0" applyFont="1" applyFill="1" applyBorder="1" applyAlignment="1">
      <alignment vertical="center"/>
    </xf>
    <xf numFmtId="0" fontId="31" fillId="0" borderId="7" xfId="0" applyFont="1" applyBorder="1" applyAlignment="1">
      <alignment vertical="center"/>
    </xf>
    <xf numFmtId="0" fontId="31" fillId="0" borderId="3" xfId="0" applyFont="1" applyBorder="1" applyAlignment="1">
      <alignment vertical="center" wrapText="1"/>
    </xf>
    <xf numFmtId="0" fontId="40" fillId="0" borderId="0" xfId="0" applyFont="1" applyAlignment="1">
      <alignment vertical="center"/>
    </xf>
    <xf numFmtId="0" fontId="46" fillId="0" borderId="0" xfId="0" applyFont="1"/>
    <xf numFmtId="0" fontId="50" fillId="0" borderId="22" xfId="0" applyFont="1" applyBorder="1" applyAlignment="1">
      <alignment vertical="center"/>
    </xf>
    <xf numFmtId="0" fontId="50" fillId="19" borderId="22" xfId="0" applyFont="1" applyFill="1" applyBorder="1" applyAlignment="1">
      <alignment vertical="center"/>
    </xf>
    <xf numFmtId="0" fontId="21" fillId="3" borderId="0" xfId="0" applyFont="1" applyFill="1"/>
    <xf numFmtId="0" fontId="21" fillId="20" borderId="0" xfId="0" applyFont="1" applyFill="1"/>
    <xf numFmtId="0" fontId="22" fillId="15" borderId="0" xfId="0" applyFont="1" applyFill="1" applyAlignment="1">
      <alignment horizontal="left" vertical="center" wrapText="1"/>
    </xf>
    <xf numFmtId="0" fontId="22" fillId="15" borderId="8" xfId="0" applyFont="1" applyFill="1" applyBorder="1" applyAlignment="1">
      <alignment horizontal="left" vertical="center" wrapText="1"/>
    </xf>
    <xf numFmtId="170" fontId="21" fillId="0" borderId="0" xfId="0" applyNumberFormat="1" applyFont="1"/>
    <xf numFmtId="43" fontId="21" fillId="0" borderId="0" xfId="0" applyNumberFormat="1" applyFont="1"/>
    <xf numFmtId="164" fontId="21" fillId="21" borderId="0" xfId="0" applyNumberFormat="1" applyFont="1" applyFill="1"/>
  </cellXfs>
  <cellStyles count="5">
    <cellStyle name="Comma" xfId="4" builtinId="3"/>
    <cellStyle name="Hyperlink" xfId="3" builtinId="8"/>
    <cellStyle name="Input" xfId="2"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22</xdr:row>
      <xdr:rowOff>0</xdr:rowOff>
    </xdr:from>
    <xdr:to>
      <xdr:col>30</xdr:col>
      <xdr:colOff>582367</xdr:colOff>
      <xdr:row>62</xdr:row>
      <xdr:rowOff>14952</xdr:rowOff>
    </xdr:to>
    <xdr:pic>
      <xdr:nvPicPr>
        <xdr:cNvPr id="3" name="Picture 2"/>
        <xdr:cNvPicPr>
          <a:picLocks noChangeAspect="1"/>
        </xdr:cNvPicPr>
      </xdr:nvPicPr>
      <xdr:blipFill>
        <a:blip xmlns:r="http://schemas.openxmlformats.org/officeDocument/2006/relationships" r:embed="rId1"/>
        <a:stretch>
          <a:fillRect/>
        </a:stretch>
      </xdr:blipFill>
      <xdr:spPr>
        <a:xfrm>
          <a:off x="4876800" y="4051300"/>
          <a:ext cx="14666667" cy="7380952"/>
        </a:xfrm>
        <a:prstGeom prst="rect">
          <a:avLst/>
        </a:prstGeom>
      </xdr:spPr>
    </xdr:pic>
    <xdr:clientData/>
  </xdr:twoCellAnchor>
  <xdr:twoCellAnchor editAs="oneCell">
    <xdr:from>
      <xdr:col>9</xdr:col>
      <xdr:colOff>0</xdr:colOff>
      <xdr:row>67</xdr:row>
      <xdr:rowOff>0</xdr:rowOff>
    </xdr:from>
    <xdr:to>
      <xdr:col>26</xdr:col>
      <xdr:colOff>58938</xdr:colOff>
      <xdr:row>83</xdr:row>
      <xdr:rowOff>148838</xdr:rowOff>
    </xdr:to>
    <xdr:pic>
      <xdr:nvPicPr>
        <xdr:cNvPr id="2" name="Picture 1"/>
        <xdr:cNvPicPr>
          <a:picLocks noChangeAspect="1"/>
        </xdr:cNvPicPr>
      </xdr:nvPicPr>
      <xdr:blipFill>
        <a:blip xmlns:r="http://schemas.openxmlformats.org/officeDocument/2006/relationships" r:embed="rId2"/>
        <a:stretch>
          <a:fillRect/>
        </a:stretch>
      </xdr:blipFill>
      <xdr:spPr>
        <a:xfrm>
          <a:off x="5486400" y="12338050"/>
          <a:ext cx="11095238" cy="3095238"/>
        </a:xfrm>
        <a:prstGeom prst="rect">
          <a:avLst/>
        </a:prstGeom>
      </xdr:spPr>
    </xdr:pic>
    <xdr:clientData/>
  </xdr:twoCellAnchor>
  <xdr:twoCellAnchor editAs="oneCell">
    <xdr:from>
      <xdr:col>7</xdr:col>
      <xdr:colOff>425450</xdr:colOff>
      <xdr:row>101</xdr:row>
      <xdr:rowOff>82550</xdr:rowOff>
    </xdr:from>
    <xdr:to>
      <xdr:col>18</xdr:col>
      <xdr:colOff>199131</xdr:colOff>
      <xdr:row>111</xdr:row>
      <xdr:rowOff>12479</xdr:rowOff>
    </xdr:to>
    <xdr:pic>
      <xdr:nvPicPr>
        <xdr:cNvPr id="4" name="Picture 3"/>
        <xdr:cNvPicPr>
          <a:picLocks noChangeAspect="1"/>
        </xdr:cNvPicPr>
      </xdr:nvPicPr>
      <xdr:blipFill>
        <a:blip xmlns:r="http://schemas.openxmlformats.org/officeDocument/2006/relationships" r:embed="rId3"/>
        <a:stretch>
          <a:fillRect/>
        </a:stretch>
      </xdr:blipFill>
      <xdr:spPr>
        <a:xfrm>
          <a:off x="4692650" y="18497550"/>
          <a:ext cx="7152381" cy="1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120</xdr:row>
      <xdr:rowOff>0</xdr:rowOff>
    </xdr:from>
    <xdr:to>
      <xdr:col>19</xdr:col>
      <xdr:colOff>37181</xdr:colOff>
      <xdr:row>141</xdr:row>
      <xdr:rowOff>170945</xdr:rowOff>
    </xdr:to>
    <xdr:pic>
      <xdr:nvPicPr>
        <xdr:cNvPr id="2" name="Picture 1"/>
        <xdr:cNvPicPr>
          <a:picLocks noChangeAspect="1"/>
        </xdr:cNvPicPr>
      </xdr:nvPicPr>
      <xdr:blipFill>
        <a:blip xmlns:r="http://schemas.openxmlformats.org/officeDocument/2006/relationships" r:embed="rId1"/>
        <a:stretch>
          <a:fillRect/>
        </a:stretch>
      </xdr:blipFill>
      <xdr:spPr>
        <a:xfrm>
          <a:off x="4902200" y="22110700"/>
          <a:ext cx="7352381" cy="40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skubuntu.com/questions/257263/how-to-display-network-traffic-in-the-terminal" TargetMode="External"/><Relationship Id="rId7" Type="http://schemas.openxmlformats.org/officeDocument/2006/relationships/vmlDrawing" Target="../drawings/vmlDrawing1.vml"/><Relationship Id="rId2" Type="http://schemas.openxmlformats.org/officeDocument/2006/relationships/hyperlink" Target="https://www.thegeekdiary.com/12-iostat-examples-for-solaris-performance-troubleshooting/" TargetMode="External"/><Relationship Id="rId1" Type="http://schemas.openxmlformats.org/officeDocument/2006/relationships/hyperlink" Target="https://security.ias.edu/how-and-why-user-private-groups-unix" TargetMode="External"/><Relationship Id="rId6" Type="http://schemas.openxmlformats.org/officeDocument/2006/relationships/drawing" Target="../drawings/drawing2.xml"/><Relationship Id="rId5" Type="http://schemas.openxmlformats.org/officeDocument/2006/relationships/printerSettings" Target="../printerSettings/printerSettings6.bin"/><Relationship Id="rId4" Type="http://schemas.openxmlformats.org/officeDocument/2006/relationships/hyperlink" Target="https://www.jscape.com/blog/what-is-a-digital-signatur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fxets@bloomberg.ne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3" Type="http://schemas.openxmlformats.org/officeDocument/2006/relationships/hyperlink" Target="mailto:div@operco," TargetMode="External"/><Relationship Id="rId2" Type="http://schemas.openxmlformats.org/officeDocument/2006/relationships/hyperlink" Target="mailto:RE@15%25_expense" TargetMode="External"/><Relationship Id="rId1" Type="http://schemas.openxmlformats.org/officeDocument/2006/relationships/hyperlink" Target="http://www.fiscalagents.com/newsletter/4ca_rp_howmuchfromCPP.shtml" TargetMode="External"/><Relationship Id="rId6" Type="http://schemas.openxmlformats.org/officeDocument/2006/relationships/printerSettings" Target="../printerSettings/printerSettings10.bin"/><Relationship Id="rId5" Type="http://schemas.openxmlformats.org/officeDocument/2006/relationships/hyperlink" Target="http://www.smartinbenefits.com/Why" TargetMode="External"/><Relationship Id="rId4" Type="http://schemas.openxmlformats.org/officeDocument/2006/relationships/hyperlink" Target="https://www.docracy.com/5152/short-form-design-contract"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stackoverflow.com/questions/21654635/scatter-plots-in-pandas-pyplot-how-to-plot-by-category" TargetMode="External"/><Relationship Id="rId7" Type="http://schemas.openxmlformats.org/officeDocument/2006/relationships/hyperlink" Target="http://toddhayton.com/2015/03/11/scraping-ajax-pages-with-python/" TargetMode="External"/><Relationship Id="rId2" Type="http://schemas.openxmlformats.org/officeDocument/2006/relationships/hyperlink" Target="https://pybit.es/requests-session.html" TargetMode="External"/><Relationship Id="rId1" Type="http://schemas.openxmlformats.org/officeDocument/2006/relationships/hyperlink" Target="https://stackoverflow.com/questions/11892729/how-to-log-in-to-a-website-using-pythons-requests-module" TargetMode="External"/><Relationship Id="rId6" Type="http://schemas.openxmlformats.org/officeDocument/2006/relationships/hyperlink" Target="http://toddhayton.com/2015/03/11/scraping-ajax-pages-with-python/" TargetMode="External"/><Relationship Id="rId5" Type="http://schemas.openxmlformats.org/officeDocument/2006/relationships/hyperlink" Target="https://traderslounge.in/implied-volatility-rank-nse-fno-stocks/" TargetMode="External"/><Relationship Id="rId4" Type="http://schemas.openxmlformats.org/officeDocument/2006/relationships/hyperlink" Target="https://stackoverflow.com/questions/18897261/pandas-plot-dataframe-barplot-with-colors-by-category"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scm.com/book/en/v2/Git-on-the-Server-Setting-Up-the-Serve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2" sqref="C12"/>
    </sheetView>
  </sheetViews>
  <sheetFormatPr defaultRowHeight="14.5"/>
  <cols>
    <col min="2" max="2" width="17.81640625" customWidth="1"/>
    <col min="3" max="3" width="18.36328125" bestFit="1" customWidth="1"/>
    <col min="4" max="4" width="10.81640625" bestFit="1" customWidth="1"/>
  </cols>
  <sheetData>
    <row r="1" spans="1:4">
      <c r="D1" t="s">
        <v>2185</v>
      </c>
    </row>
    <row r="2" spans="1:4">
      <c r="A2">
        <v>1</v>
      </c>
      <c r="B2" t="s">
        <v>2183</v>
      </c>
      <c r="C2" t="s">
        <v>2184</v>
      </c>
      <c r="D2" t="s">
        <v>2186</v>
      </c>
    </row>
    <row r="3" spans="1:4">
      <c r="A3">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4" workbookViewId="0">
      <selection activeCell="C34" sqref="A1:XFD1048576"/>
    </sheetView>
  </sheetViews>
  <sheetFormatPr defaultRowHeight="14.5"/>
  <cols>
    <col min="1" max="1" width="12.1796875" customWidth="1"/>
    <col min="2" max="2" width="57.54296875" customWidth="1"/>
    <col min="3" max="3" width="16.90625" customWidth="1"/>
    <col min="4" max="4" width="39.08984375" customWidth="1"/>
  </cols>
  <sheetData>
    <row r="1" spans="1:5" ht="29">
      <c r="A1" t="s">
        <v>12</v>
      </c>
      <c r="B1" s="1" t="s">
        <v>11</v>
      </c>
      <c r="C1" t="s">
        <v>2095</v>
      </c>
    </row>
    <row r="2" spans="1:5" ht="29">
      <c r="A2" t="s">
        <v>13</v>
      </c>
      <c r="B2" s="1" t="s">
        <v>14</v>
      </c>
      <c r="C2" t="s">
        <v>2096</v>
      </c>
      <c r="D2" t="s">
        <v>2151</v>
      </c>
      <c r="E2" t="s">
        <v>2152</v>
      </c>
    </row>
    <row r="3" spans="1:5">
      <c r="A3" t="s">
        <v>16</v>
      </c>
      <c r="B3" t="s">
        <v>15</v>
      </c>
      <c r="C3" t="s">
        <v>2149</v>
      </c>
      <c r="D3" s="146" t="s">
        <v>2101</v>
      </c>
    </row>
    <row r="4" spans="1:5">
      <c r="A4" t="s">
        <v>18</v>
      </c>
      <c r="B4" t="s">
        <v>17</v>
      </c>
      <c r="D4" s="146" t="s">
        <v>2150</v>
      </c>
    </row>
    <row r="5" spans="1:5">
      <c r="A5" t="s">
        <v>107</v>
      </c>
      <c r="B5" t="s">
        <v>106</v>
      </c>
      <c r="D5" s="146"/>
    </row>
    <row r="6" spans="1:5">
      <c r="B6" t="s">
        <v>108</v>
      </c>
      <c r="C6" t="s">
        <v>2097</v>
      </c>
      <c r="D6" t="s">
        <v>2098</v>
      </c>
    </row>
    <row r="7" spans="1:5">
      <c r="A7" t="s">
        <v>109</v>
      </c>
      <c r="B7" t="s">
        <v>110</v>
      </c>
      <c r="C7" t="s">
        <v>2100</v>
      </c>
      <c r="D7" t="s">
        <v>2099</v>
      </c>
    </row>
    <row r="8" spans="1:5">
      <c r="A8" t="s">
        <v>111</v>
      </c>
      <c r="B8" s="3" t="s">
        <v>112</v>
      </c>
    </row>
    <row r="9" spans="1:5">
      <c r="B9" t="s">
        <v>113</v>
      </c>
    </row>
    <row r="10" spans="1:5">
      <c r="B10" t="s">
        <v>114</v>
      </c>
    </row>
    <row r="11" spans="1:5">
      <c r="A11" t="s">
        <v>127</v>
      </c>
      <c r="B11" t="s">
        <v>115</v>
      </c>
    </row>
    <row r="12" spans="1:5">
      <c r="A12" t="s">
        <v>128</v>
      </c>
      <c r="B12" t="s">
        <v>129</v>
      </c>
    </row>
    <row r="13" spans="1:5">
      <c r="B13" t="s">
        <v>130</v>
      </c>
    </row>
    <row r="14" spans="1:5">
      <c r="A14" t="s">
        <v>132</v>
      </c>
      <c r="B14" t="s">
        <v>131</v>
      </c>
    </row>
    <row r="15" spans="1:5">
      <c r="B15" t="s">
        <v>133</v>
      </c>
    </row>
    <row r="16" spans="1:5">
      <c r="A16" t="s">
        <v>134</v>
      </c>
      <c r="B16" s="3" t="s">
        <v>135</v>
      </c>
    </row>
    <row r="17" spans="1:2">
      <c r="A17" t="s">
        <v>143</v>
      </c>
      <c r="B17" t="s">
        <v>144</v>
      </c>
    </row>
    <row r="18" spans="1:2">
      <c r="A18" t="s">
        <v>474</v>
      </c>
      <c r="B18" t="s">
        <v>475</v>
      </c>
    </row>
    <row r="19" spans="1:2">
      <c r="A19" t="s">
        <v>480</v>
      </c>
      <c r="B19" t="s">
        <v>479</v>
      </c>
    </row>
    <row r="20" spans="1:2">
      <c r="A20" t="s">
        <v>481</v>
      </c>
    </row>
    <row r="21" spans="1:2">
      <c r="A21" t="s">
        <v>512</v>
      </c>
      <c r="B21" s="3" t="s">
        <v>513</v>
      </c>
    </row>
    <row r="22" spans="1:2">
      <c r="A22" t="s">
        <v>531</v>
      </c>
      <c r="B22" t="s">
        <v>530</v>
      </c>
    </row>
    <row r="23" spans="1:2">
      <c r="A23" t="s">
        <v>539</v>
      </c>
      <c r="B23" t="s">
        <v>540</v>
      </c>
    </row>
    <row r="24" spans="1:2">
      <c r="A24" t="s">
        <v>545</v>
      </c>
      <c r="B24" s="3" t="s">
        <v>546</v>
      </c>
    </row>
    <row r="25" spans="1:2" ht="43.5">
      <c r="B25" s="1" t="s">
        <v>593</v>
      </c>
    </row>
    <row r="26" spans="1:2">
      <c r="A26" t="s">
        <v>619</v>
      </c>
      <c r="B26" t="s">
        <v>618</v>
      </c>
    </row>
    <row r="28" spans="1:2">
      <c r="A28" t="s">
        <v>640</v>
      </c>
      <c r="B28" s="3" t="s">
        <v>1375</v>
      </c>
    </row>
    <row r="29" spans="1:2" ht="29">
      <c r="A29" t="s">
        <v>641</v>
      </c>
      <c r="B29" s="27" t="s">
        <v>642</v>
      </c>
    </row>
    <row r="30" spans="1:2" ht="43.5">
      <c r="A30" t="s">
        <v>643</v>
      </c>
      <c r="B30" s="1" t="s">
        <v>644</v>
      </c>
    </row>
    <row r="31" spans="1:2" ht="159.5">
      <c r="A31" t="s">
        <v>645</v>
      </c>
      <c r="B31" s="1" t="s">
        <v>648</v>
      </c>
    </row>
    <row r="32" spans="1:2" ht="145">
      <c r="A32" t="s">
        <v>649</v>
      </c>
      <c r="B32" s="1" t="s">
        <v>650</v>
      </c>
    </row>
    <row r="33" spans="1:3" ht="319">
      <c r="A33" t="s">
        <v>803</v>
      </c>
      <c r="B33" s="27" t="s">
        <v>804</v>
      </c>
      <c r="C33" s="1" t="s">
        <v>1359</v>
      </c>
    </row>
    <row r="34" spans="1:3" ht="43.5">
      <c r="B34" s="1" t="s">
        <v>805</v>
      </c>
      <c r="C34" s="27" t="s">
        <v>1492</v>
      </c>
    </row>
    <row r="35" spans="1:3">
      <c r="A35" t="s">
        <v>1319</v>
      </c>
      <c r="B35" s="1" t="s">
        <v>1320</v>
      </c>
      <c r="C35" t="s">
        <v>1402</v>
      </c>
    </row>
    <row r="36" spans="1:3">
      <c r="A36" t="s">
        <v>1369</v>
      </c>
      <c r="B36" s="1" t="s">
        <v>1368</v>
      </c>
    </row>
    <row r="38" spans="1:3">
      <c r="A38" t="s">
        <v>1515</v>
      </c>
      <c r="B38" s="27" t="s">
        <v>1516</v>
      </c>
    </row>
    <row r="39" spans="1:3" ht="29">
      <c r="A39" t="s">
        <v>1915</v>
      </c>
      <c r="B39" s="1" t="s">
        <v>1916</v>
      </c>
    </row>
    <row r="40" spans="1:3">
      <c r="A40" t="s">
        <v>2064</v>
      </c>
      <c r="B40" s="1" t="s">
        <v>2065</v>
      </c>
    </row>
    <row r="41" spans="1:3">
      <c r="B41" s="1" t="s">
        <v>2066</v>
      </c>
    </row>
    <row r="43" spans="1:3">
      <c r="A43" t="s">
        <v>2120</v>
      </c>
      <c r="B43" s="1" t="s">
        <v>2121</v>
      </c>
    </row>
    <row r="44" spans="1:3">
      <c r="A44" t="s">
        <v>2122</v>
      </c>
      <c r="B44" s="1" t="s">
        <v>2123</v>
      </c>
    </row>
    <row r="46" spans="1:3" ht="43.5">
      <c r="A46" t="s">
        <v>2124</v>
      </c>
      <c r="B46" s="1" t="s">
        <v>2125</v>
      </c>
    </row>
    <row r="47" spans="1:3" ht="43.5">
      <c r="B47" s="1" t="s">
        <v>2126</v>
      </c>
    </row>
    <row r="49" spans="1:2">
      <c r="A49" t="s">
        <v>2431</v>
      </c>
      <c r="B49" s="1" t="s">
        <v>2432</v>
      </c>
    </row>
    <row r="50" spans="1:2" ht="29">
      <c r="A50" t="s">
        <v>2533</v>
      </c>
      <c r="B50" s="1" t="s">
        <v>2535</v>
      </c>
    </row>
    <row r="51" spans="1:2" ht="87">
      <c r="A51" t="s">
        <v>519</v>
      </c>
      <c r="B51" s="1" t="s">
        <v>2534</v>
      </c>
    </row>
    <row r="52" spans="1:2" ht="29">
      <c r="A52" t="s">
        <v>2548</v>
      </c>
      <c r="B52" s="1" t="s">
        <v>2547</v>
      </c>
    </row>
    <row r="53" spans="1:2">
      <c r="A53" t="s">
        <v>2549</v>
      </c>
      <c r="B53" s="1" t="s">
        <v>2555</v>
      </c>
    </row>
    <row r="54" spans="1:2">
      <c r="A54" t="s">
        <v>2550</v>
      </c>
      <c r="B54" s="1" t="s">
        <v>2551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5"/>
  <sheetViews>
    <sheetView topLeftCell="A141" workbookViewId="0">
      <selection activeCell="I160" sqref="I160"/>
    </sheetView>
  </sheetViews>
  <sheetFormatPr defaultRowHeight="14.5"/>
  <cols>
    <col min="1" max="1" width="17.81640625" bestFit="1" customWidth="1"/>
  </cols>
  <sheetData>
    <row r="1" spans="1:2">
      <c r="A1" t="s">
        <v>43</v>
      </c>
      <c r="B1" s="3" t="s">
        <v>46</v>
      </c>
    </row>
    <row r="2" spans="1:2">
      <c r="A2" t="s">
        <v>44</v>
      </c>
      <c r="B2" t="s">
        <v>45</v>
      </c>
    </row>
    <row r="3" spans="1:2">
      <c r="A3" t="s">
        <v>47</v>
      </c>
      <c r="B3" s="3" t="s">
        <v>48</v>
      </c>
    </row>
    <row r="4" spans="1:2">
      <c r="A4" t="s">
        <v>49</v>
      </c>
      <c r="B4" t="s">
        <v>50</v>
      </c>
    </row>
    <row r="5" spans="1:2">
      <c r="A5" t="s">
        <v>51</v>
      </c>
      <c r="B5" t="s">
        <v>52</v>
      </c>
    </row>
    <row r="6" spans="1:2">
      <c r="A6" t="s">
        <v>53</v>
      </c>
      <c r="B6" t="s">
        <v>54</v>
      </c>
    </row>
    <row r="7" spans="1:2">
      <c r="A7" t="s">
        <v>55</v>
      </c>
      <c r="B7" t="s">
        <v>56</v>
      </c>
    </row>
    <row r="8" spans="1:2">
      <c r="B8" t="s">
        <v>57</v>
      </c>
    </row>
    <row r="9" spans="1:2">
      <c r="B9" t="s">
        <v>58</v>
      </c>
    </row>
    <row r="10" spans="1:2">
      <c r="A10" t="s">
        <v>59</v>
      </c>
      <c r="B10" t="s">
        <v>60</v>
      </c>
    </row>
    <row r="11" spans="1:2">
      <c r="A11" t="s">
        <v>61</v>
      </c>
      <c r="B11" s="3" t="s">
        <v>62</v>
      </c>
    </row>
    <row r="12" spans="1:2">
      <c r="A12" t="s">
        <v>63</v>
      </c>
      <c r="B12" s="3" t="s">
        <v>64</v>
      </c>
    </row>
    <row r="13" spans="1:2">
      <c r="B13" s="3" t="s">
        <v>65</v>
      </c>
    </row>
    <row r="14" spans="1:2">
      <c r="B14" t="s">
        <v>66</v>
      </c>
    </row>
    <row r="15" spans="1:2">
      <c r="A15" t="s">
        <v>67</v>
      </c>
      <c r="B15" t="s">
        <v>68</v>
      </c>
    </row>
    <row r="17" spans="1:10">
      <c r="B17" t="s">
        <v>141</v>
      </c>
      <c r="D17" s="3"/>
      <c r="F17" t="s">
        <v>142</v>
      </c>
    </row>
    <row r="18" spans="1:10">
      <c r="A18" t="s">
        <v>136</v>
      </c>
      <c r="B18" s="3" t="s">
        <v>137</v>
      </c>
    </row>
    <row r="19" spans="1:10">
      <c r="B19" t="s">
        <v>138</v>
      </c>
    </row>
    <row r="20" spans="1:10">
      <c r="A20" t="s">
        <v>471</v>
      </c>
      <c r="B20" t="s">
        <v>145</v>
      </c>
    </row>
    <row r="21" spans="1:10">
      <c r="A21" t="s">
        <v>472</v>
      </c>
      <c r="B21" t="s">
        <v>473</v>
      </c>
    </row>
    <row r="22" spans="1:10">
      <c r="A22" t="s">
        <v>482</v>
      </c>
      <c r="B22" t="s">
        <v>483</v>
      </c>
    </row>
    <row r="23" spans="1:10">
      <c r="A23" t="s">
        <v>53</v>
      </c>
      <c r="B23" t="s">
        <v>562</v>
      </c>
      <c r="I23" t="s">
        <v>563</v>
      </c>
    </row>
    <row r="24" spans="1:10">
      <c r="B24" t="s">
        <v>564</v>
      </c>
      <c r="J24" t="s">
        <v>565</v>
      </c>
    </row>
    <row r="25" spans="1:10">
      <c r="A25" t="s">
        <v>571</v>
      </c>
      <c r="B25" t="s">
        <v>592</v>
      </c>
    </row>
    <row r="26" spans="1:10">
      <c r="B26" t="s">
        <v>572</v>
      </c>
    </row>
    <row r="27" spans="1:10">
      <c r="B27" t="s">
        <v>1323</v>
      </c>
    </row>
    <row r="28" spans="1:10">
      <c r="B28" t="s">
        <v>615</v>
      </c>
    </row>
    <row r="29" spans="1:10">
      <c r="B29" t="s">
        <v>666</v>
      </c>
    </row>
    <row r="30" spans="1:10">
      <c r="B30" t="s">
        <v>616</v>
      </c>
      <c r="F30" t="s">
        <v>617</v>
      </c>
    </row>
    <row r="31" spans="1:10">
      <c r="A31" t="s">
        <v>653</v>
      </c>
      <c r="B31" t="s">
        <v>654</v>
      </c>
    </row>
    <row r="32" spans="1:10">
      <c r="B32" t="s">
        <v>671</v>
      </c>
    </row>
    <row r="33" spans="1:12">
      <c r="B33" t="s">
        <v>672</v>
      </c>
      <c r="F33" t="s">
        <v>673</v>
      </c>
    </row>
    <row r="34" spans="1:12">
      <c r="B34" t="s">
        <v>675</v>
      </c>
    </row>
    <row r="35" spans="1:12">
      <c r="A35" t="s">
        <v>1392</v>
      </c>
      <c r="B35" t="s">
        <v>1393</v>
      </c>
    </row>
    <row r="36" spans="1:12">
      <c r="A36" t="s">
        <v>2187</v>
      </c>
      <c r="B36" s="173" t="s">
        <v>2188</v>
      </c>
    </row>
    <row r="37" spans="1:12">
      <c r="A37" t="s">
        <v>2189</v>
      </c>
      <c r="B37" s="174" t="s">
        <v>2208</v>
      </c>
      <c r="C37" s="174"/>
      <c r="D37" s="174"/>
      <c r="E37" s="174"/>
      <c r="F37" s="174"/>
      <c r="G37" s="174"/>
    </row>
    <row r="38" spans="1:12">
      <c r="B38" s="174" t="s">
        <v>2190</v>
      </c>
      <c r="C38" s="174"/>
      <c r="D38" s="174"/>
      <c r="E38" s="174"/>
      <c r="F38" s="174"/>
      <c r="G38" s="174"/>
    </row>
    <row r="39" spans="1:12">
      <c r="A39" t="s">
        <v>1284</v>
      </c>
      <c r="B39" t="s">
        <v>1285</v>
      </c>
    </row>
    <row r="40" spans="1:12">
      <c r="A40" t="s">
        <v>659</v>
      </c>
      <c r="B40" t="s">
        <v>660</v>
      </c>
      <c r="H40" t="s">
        <v>1775</v>
      </c>
    </row>
    <row r="41" spans="1:12">
      <c r="B41" t="s">
        <v>674</v>
      </c>
    </row>
    <row r="42" spans="1:12">
      <c r="A42" t="s">
        <v>573</v>
      </c>
      <c r="B42" t="s">
        <v>574</v>
      </c>
      <c r="L42" t="s">
        <v>1365</v>
      </c>
    </row>
    <row r="43" spans="1:12">
      <c r="A43" t="s">
        <v>136</v>
      </c>
      <c r="B43" s="26" t="s">
        <v>575</v>
      </c>
    </row>
    <row r="44" spans="1:12">
      <c r="B44" s="25" t="s">
        <v>576</v>
      </c>
    </row>
    <row r="45" spans="1:12">
      <c r="B45" s="26" t="s">
        <v>577</v>
      </c>
    </row>
    <row r="46" spans="1:12" ht="30">
      <c r="B46" s="25" t="s">
        <v>578</v>
      </c>
    </row>
    <row r="47" spans="1:12">
      <c r="B47" s="26" t="s">
        <v>579</v>
      </c>
    </row>
    <row r="48" spans="1:12">
      <c r="B48" s="25" t="s">
        <v>580</v>
      </c>
    </row>
    <row r="49" spans="1:7">
      <c r="B49" s="25" t="s">
        <v>581</v>
      </c>
    </row>
    <row r="50" spans="1:7">
      <c r="A50" t="s">
        <v>583</v>
      </c>
      <c r="B50" t="s">
        <v>584</v>
      </c>
      <c r="F50" t="s">
        <v>585</v>
      </c>
    </row>
    <row r="51" spans="1:7">
      <c r="A51" t="s">
        <v>676</v>
      </c>
      <c r="B51" t="s">
        <v>677</v>
      </c>
    </row>
    <row r="52" spans="1:7">
      <c r="A52" t="s">
        <v>604</v>
      </c>
      <c r="B52" t="s">
        <v>603</v>
      </c>
    </row>
    <row r="53" spans="1:7">
      <c r="A53" t="s">
        <v>655</v>
      </c>
      <c r="B53" t="s">
        <v>656</v>
      </c>
    </row>
    <row r="54" spans="1:7">
      <c r="A54" t="s">
        <v>663</v>
      </c>
      <c r="B54" t="s">
        <v>664</v>
      </c>
      <c r="D54" t="s">
        <v>665</v>
      </c>
    </row>
    <row r="55" spans="1:7">
      <c r="B55" t="s">
        <v>669</v>
      </c>
    </row>
    <row r="56" spans="1:7">
      <c r="B56" t="s">
        <v>670</v>
      </c>
    </row>
    <row r="57" spans="1:7">
      <c r="A57" t="s">
        <v>678</v>
      </c>
      <c r="B57" t="s">
        <v>679</v>
      </c>
    </row>
    <row r="58" spans="1:7">
      <c r="B58" t="s">
        <v>680</v>
      </c>
    </row>
    <row r="59" spans="1:7">
      <c r="A59" t="s">
        <v>801</v>
      </c>
      <c r="B59" t="s">
        <v>802</v>
      </c>
    </row>
    <row r="60" spans="1:7">
      <c r="A60" t="s">
        <v>1293</v>
      </c>
      <c r="B60" t="s">
        <v>1294</v>
      </c>
      <c r="G60" t="s">
        <v>1297</v>
      </c>
    </row>
    <row r="61" spans="1:7">
      <c r="B61" t="s">
        <v>1295</v>
      </c>
    </row>
    <row r="62" spans="1:7">
      <c r="B62" t="s">
        <v>1296</v>
      </c>
    </row>
    <row r="63" spans="1:7">
      <c r="A63" t="s">
        <v>1314</v>
      </c>
      <c r="B63" t="s">
        <v>1315</v>
      </c>
    </row>
    <row r="64" spans="1:7">
      <c r="B64" t="s">
        <v>1316</v>
      </c>
    </row>
    <row r="65" spans="1:7">
      <c r="A65" t="s">
        <v>1347</v>
      </c>
      <c r="B65" t="s">
        <v>1348</v>
      </c>
    </row>
    <row r="68" spans="1:7">
      <c r="B68" t="s">
        <v>1349</v>
      </c>
    </row>
    <row r="69" spans="1:7">
      <c r="B69" t="s">
        <v>1350</v>
      </c>
      <c r="C69" t="s">
        <v>1353</v>
      </c>
      <c r="D69" t="s">
        <v>1354</v>
      </c>
      <c r="E69" t="s">
        <v>1355</v>
      </c>
    </row>
    <row r="70" spans="1:7">
      <c r="B70" t="s">
        <v>1351</v>
      </c>
      <c r="C70" s="3" t="s">
        <v>1356</v>
      </c>
      <c r="D70">
        <v>775</v>
      </c>
      <c r="E70">
        <v>664</v>
      </c>
      <c r="G70" s="90" t="s">
        <v>1362</v>
      </c>
    </row>
    <row r="71" spans="1:7">
      <c r="B71" t="s">
        <v>1352</v>
      </c>
      <c r="C71" s="3" t="s">
        <v>1357</v>
      </c>
      <c r="D71">
        <v>755</v>
      </c>
      <c r="E71">
        <v>644</v>
      </c>
    </row>
    <row r="72" spans="1:7">
      <c r="B72" t="s">
        <v>1358</v>
      </c>
      <c r="D72">
        <v>777</v>
      </c>
      <c r="E72">
        <v>666</v>
      </c>
    </row>
    <row r="73" spans="1:7">
      <c r="A73" t="s">
        <v>1363</v>
      </c>
      <c r="B73" t="s">
        <v>1364</v>
      </c>
    </row>
    <row r="74" spans="1:7">
      <c r="A74" t="s">
        <v>1388</v>
      </c>
      <c r="B74" t="s">
        <v>1389</v>
      </c>
    </row>
    <row r="75" spans="1:7">
      <c r="A75" t="s">
        <v>1390</v>
      </c>
      <c r="B75" t="s">
        <v>1391</v>
      </c>
    </row>
    <row r="77" spans="1:7">
      <c r="B77" t="s">
        <v>1378</v>
      </c>
    </row>
    <row r="78" spans="1:7">
      <c r="B78" t="s">
        <v>1379</v>
      </c>
    </row>
    <row r="79" spans="1:7">
      <c r="B79" t="s">
        <v>1380</v>
      </c>
    </row>
    <row r="80" spans="1:7">
      <c r="B80" t="s">
        <v>1381</v>
      </c>
    </row>
    <row r="81" spans="1:10">
      <c r="B81" t="s">
        <v>1382</v>
      </c>
    </row>
    <row r="82" spans="1:10">
      <c r="B82" t="s">
        <v>1383</v>
      </c>
    </row>
    <row r="83" spans="1:10">
      <c r="B83" t="s">
        <v>1384</v>
      </c>
    </row>
    <row r="85" spans="1:10">
      <c r="A85" t="s">
        <v>1395</v>
      </c>
      <c r="B85" t="s">
        <v>1396</v>
      </c>
      <c r="J85" t="s">
        <v>1397</v>
      </c>
    </row>
    <row r="86" spans="1:10">
      <c r="B86" t="s">
        <v>1398</v>
      </c>
      <c r="D86" t="s">
        <v>1399</v>
      </c>
    </row>
    <row r="89" spans="1:10">
      <c r="A89" t="s">
        <v>1400</v>
      </c>
      <c r="B89" t="s">
        <v>1401</v>
      </c>
    </row>
    <row r="91" spans="1:10">
      <c r="A91" t="s">
        <v>1510</v>
      </c>
      <c r="B91" t="s">
        <v>1511</v>
      </c>
    </row>
    <row r="92" spans="1:10">
      <c r="A92" t="s">
        <v>1772</v>
      </c>
      <c r="B92" t="s">
        <v>1773</v>
      </c>
    </row>
    <row r="93" spans="1:10">
      <c r="A93" t="s">
        <v>1917</v>
      </c>
      <c r="B93" t="s">
        <v>1918</v>
      </c>
    </row>
    <row r="94" spans="1:10">
      <c r="A94" t="s">
        <v>12</v>
      </c>
      <c r="B94" t="s">
        <v>1966</v>
      </c>
    </row>
    <row r="98" spans="1:8">
      <c r="C98" s="3" t="s">
        <v>1774</v>
      </c>
    </row>
    <row r="99" spans="1:8">
      <c r="A99" t="s">
        <v>2059</v>
      </c>
      <c r="B99" t="s">
        <v>2060</v>
      </c>
      <c r="E99" s="90" t="s">
        <v>2061</v>
      </c>
    </row>
    <row r="100" spans="1:8">
      <c r="B100" t="s">
        <v>2062</v>
      </c>
    </row>
    <row r="101" spans="1:8">
      <c r="B101" t="s">
        <v>2063</v>
      </c>
    </row>
    <row r="104" spans="1:8">
      <c r="A104" t="s">
        <v>2068</v>
      </c>
      <c r="B104" t="s">
        <v>2067</v>
      </c>
    </row>
    <row r="105" spans="1:8">
      <c r="B105" t="s">
        <v>2069</v>
      </c>
    </row>
    <row r="106" spans="1:8">
      <c r="B106" t="s">
        <v>2070</v>
      </c>
    </row>
    <row r="107" spans="1:8">
      <c r="B107" t="s">
        <v>2071</v>
      </c>
    </row>
    <row r="109" spans="1:8">
      <c r="A109" t="s">
        <v>2072</v>
      </c>
      <c r="B109" t="s">
        <v>2073</v>
      </c>
    </row>
    <row r="110" spans="1:8">
      <c r="B110" t="s">
        <v>2074</v>
      </c>
    </row>
    <row r="112" spans="1:8">
      <c r="B112" t="s">
        <v>2075</v>
      </c>
      <c r="H112" s="90" t="s">
        <v>2105</v>
      </c>
    </row>
    <row r="113" spans="1:9">
      <c r="A113" t="s">
        <v>2076</v>
      </c>
      <c r="B113" t="s">
        <v>2077</v>
      </c>
      <c r="H113" t="s">
        <v>2085</v>
      </c>
    </row>
    <row r="114" spans="1:9">
      <c r="A114" t="s">
        <v>2078</v>
      </c>
      <c r="B114" t="s">
        <v>2079</v>
      </c>
      <c r="H114" t="s">
        <v>2086</v>
      </c>
      <c r="I114" t="s">
        <v>2087</v>
      </c>
    </row>
    <row r="115" spans="1:9">
      <c r="B115" t="s">
        <v>2080</v>
      </c>
      <c r="H115" t="s">
        <v>2088</v>
      </c>
      <c r="I115" t="s">
        <v>2089</v>
      </c>
    </row>
    <row r="116" spans="1:9">
      <c r="B116" t="s">
        <v>2081</v>
      </c>
      <c r="H116" t="s">
        <v>2090</v>
      </c>
      <c r="I116" t="s">
        <v>2091</v>
      </c>
    </row>
    <row r="117" spans="1:9">
      <c r="B117" t="s">
        <v>2082</v>
      </c>
      <c r="H117" t="s">
        <v>2092</v>
      </c>
      <c r="I117" t="s">
        <v>2093</v>
      </c>
    </row>
    <row r="118" spans="1:9">
      <c r="B118" t="s">
        <v>2083</v>
      </c>
      <c r="D118" t="s">
        <v>2084</v>
      </c>
      <c r="H118" t="s">
        <v>2104</v>
      </c>
      <c r="I118" t="s">
        <v>2094</v>
      </c>
    </row>
    <row r="119" spans="1:9">
      <c r="B119" t="s">
        <v>2102</v>
      </c>
    </row>
    <row r="120" spans="1:9">
      <c r="B120" t="s">
        <v>2103</v>
      </c>
    </row>
    <row r="122" spans="1:9">
      <c r="B122" t="s">
        <v>2108</v>
      </c>
      <c r="E122" t="s">
        <v>2127</v>
      </c>
      <c r="F122" t="s">
        <v>2113</v>
      </c>
    </row>
    <row r="123" spans="1:9">
      <c r="B123" t="s">
        <v>2107</v>
      </c>
      <c r="E123" t="s">
        <v>2128</v>
      </c>
      <c r="F123" t="s">
        <v>2114</v>
      </c>
    </row>
    <row r="124" spans="1:9">
      <c r="B124" t="s">
        <v>2106</v>
      </c>
      <c r="D124" t="s">
        <v>2109</v>
      </c>
    </row>
    <row r="125" spans="1:9">
      <c r="B125" t="s">
        <v>2110</v>
      </c>
      <c r="D125" t="s">
        <v>2111</v>
      </c>
      <c r="F125" t="s">
        <v>2115</v>
      </c>
    </row>
    <row r="126" spans="1:9">
      <c r="B126" t="s">
        <v>2112</v>
      </c>
      <c r="D126" t="s">
        <v>2111</v>
      </c>
    </row>
    <row r="128" spans="1:9">
      <c r="F128" s="3" t="s">
        <v>2116</v>
      </c>
    </row>
    <row r="131" spans="1:7">
      <c r="B131" t="s">
        <v>2117</v>
      </c>
      <c r="E131" t="s">
        <v>2118</v>
      </c>
      <c r="G131">
        <v>1000</v>
      </c>
    </row>
    <row r="132" spans="1:7">
      <c r="B132" t="s">
        <v>2119</v>
      </c>
    </row>
    <row r="134" spans="1:7">
      <c r="A134" t="s">
        <v>2153</v>
      </c>
      <c r="B134" s="3" t="s">
        <v>2154</v>
      </c>
    </row>
    <row r="135" spans="1:7">
      <c r="B135" t="s">
        <v>2155</v>
      </c>
      <c r="D135" t="s">
        <v>2156</v>
      </c>
    </row>
    <row r="136" spans="1:7">
      <c r="A136" t="s">
        <v>2157</v>
      </c>
      <c r="B136" t="s">
        <v>2158</v>
      </c>
    </row>
    <row r="138" spans="1:7">
      <c r="A138" t="s">
        <v>2124</v>
      </c>
    </row>
    <row r="139" spans="1:7">
      <c r="A139" s="3" t="s">
        <v>2167</v>
      </c>
      <c r="B139" s="90" t="s">
        <v>2168</v>
      </c>
    </row>
    <row r="140" spans="1:7">
      <c r="A140">
        <v>1</v>
      </c>
      <c r="B140" t="s">
        <v>2169</v>
      </c>
    </row>
    <row r="141" spans="1:7">
      <c r="A141">
        <v>2</v>
      </c>
      <c r="B141" t="s">
        <v>2170</v>
      </c>
    </row>
    <row r="142" spans="1:7">
      <c r="A142">
        <v>3</v>
      </c>
      <c r="B142" t="s">
        <v>2171</v>
      </c>
    </row>
    <row r="143" spans="1:7">
      <c r="B143" s="171" t="s">
        <v>2172</v>
      </c>
    </row>
    <row r="144" spans="1:7">
      <c r="B144" s="171" t="s">
        <v>2173</v>
      </c>
    </row>
    <row r="145" spans="1:2">
      <c r="B145" s="171" t="s">
        <v>2174</v>
      </c>
    </row>
    <row r="146" spans="1:2">
      <c r="B146" s="171" t="s">
        <v>2175</v>
      </c>
    </row>
    <row r="147" spans="1:2">
      <c r="B147" s="171" t="s">
        <v>2176</v>
      </c>
    </row>
    <row r="148" spans="1:2">
      <c r="B148" s="171" t="s">
        <v>2177</v>
      </c>
    </row>
    <row r="150" spans="1:2">
      <c r="B150" s="171" t="s">
        <v>2178</v>
      </c>
    </row>
    <row r="151" spans="1:2">
      <c r="A151" t="s">
        <v>2212</v>
      </c>
      <c r="B151" s="171" t="s">
        <v>2213</v>
      </c>
    </row>
    <row r="152" spans="1:2">
      <c r="A152" t="s">
        <v>2434</v>
      </c>
      <c r="B152" s="171" t="s">
        <v>2435</v>
      </c>
    </row>
    <row r="154" spans="1:2">
      <c r="A154" t="s">
        <v>2544</v>
      </c>
      <c r="B154" s="171" t="s">
        <v>2545</v>
      </c>
    </row>
    <row r="155" spans="1:2">
      <c r="B155" s="171" t="s">
        <v>2546</v>
      </c>
    </row>
  </sheetData>
  <hyperlinks>
    <hyperlink ref="G70" r:id="rId1"/>
    <hyperlink ref="E99" r:id="rId2"/>
    <hyperlink ref="H112" r:id="rId3"/>
    <hyperlink ref="B139" r:id="rId4"/>
  </hyperlinks>
  <pageMargins left="0.7" right="0.7" top="0.75" bottom="0.75" header="0.3" footer="0.3"/>
  <pageSetup orientation="portrait" r:id="rId5"/>
  <drawing r:id="rId6"/>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L13" sqref="L13"/>
    </sheetView>
  </sheetViews>
  <sheetFormatPr defaultRowHeight="14.5"/>
  <sheetData>
    <row r="1" spans="1:5">
      <c r="A1">
        <v>1</v>
      </c>
      <c r="B1" t="s">
        <v>1967</v>
      </c>
      <c r="E1" t="s">
        <v>1968</v>
      </c>
    </row>
    <row r="2" spans="1:5">
      <c r="A2">
        <v>2</v>
      </c>
      <c r="B2" s="23" t="s">
        <v>2552</v>
      </c>
    </row>
    <row r="3" spans="1:5">
      <c r="A3">
        <v>3</v>
      </c>
      <c r="B3" t="s">
        <v>2553</v>
      </c>
      <c r="E3" t="s">
        <v>2554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activeCell="B6" sqref="B6"/>
    </sheetView>
  </sheetViews>
  <sheetFormatPr defaultRowHeight="14.5"/>
  <cols>
    <col min="1" max="1" width="21.7265625" customWidth="1"/>
    <col min="2" max="2" width="56.1796875" bestFit="1" customWidth="1"/>
    <col min="3" max="3" width="20.81640625" customWidth="1"/>
  </cols>
  <sheetData>
    <row r="1" spans="1:9" ht="15" thickBot="1">
      <c r="A1" s="168" t="s">
        <v>2162</v>
      </c>
      <c r="B1" s="169" t="s">
        <v>2163</v>
      </c>
      <c r="C1" s="170" t="s">
        <v>2164</v>
      </c>
      <c r="D1" s="18"/>
      <c r="I1" s="156"/>
    </row>
    <row r="2" spans="1:9">
      <c r="A2" s="18"/>
      <c r="B2" s="157"/>
      <c r="C2" s="18"/>
      <c r="D2" s="18"/>
    </row>
    <row r="3" spans="1:9">
      <c r="A3" s="18"/>
      <c r="B3" s="157"/>
      <c r="C3" s="18"/>
      <c r="D3" s="18"/>
    </row>
    <row r="4" spans="1:9">
      <c r="A4" s="18"/>
      <c r="B4" s="157"/>
      <c r="C4" s="18"/>
      <c r="D4" s="18"/>
    </row>
    <row r="5" spans="1:9">
      <c r="A5" s="18"/>
      <c r="B5" s="157"/>
      <c r="C5" s="18"/>
      <c r="D5" s="18"/>
    </row>
    <row r="6" spans="1:9">
      <c r="A6" s="18"/>
      <c r="B6" s="157"/>
      <c r="C6" s="18"/>
      <c r="D6" s="18"/>
    </row>
    <row r="7" spans="1:9">
      <c r="A7" s="18"/>
      <c r="B7" s="157"/>
      <c r="C7" s="18"/>
      <c r="D7" s="18"/>
    </row>
    <row r="8" spans="1:9">
      <c r="A8" s="18"/>
      <c r="B8" s="157"/>
      <c r="C8" s="18"/>
      <c r="D8" s="18"/>
    </row>
    <row r="9" spans="1:9">
      <c r="A9" s="18"/>
      <c r="B9" s="157"/>
      <c r="C9" s="18"/>
      <c r="D9" s="18"/>
    </row>
    <row r="10" spans="1:9">
      <c r="A10" s="18"/>
      <c r="B10" s="157"/>
      <c r="C10" s="18"/>
      <c r="D10" s="18"/>
    </row>
    <row r="11" spans="1:9">
      <c r="A11" s="18"/>
      <c r="B11" s="157"/>
      <c r="C11" s="18"/>
      <c r="D11" s="18"/>
    </row>
    <row r="12" spans="1:9">
      <c r="A12" s="18"/>
      <c r="B12" s="157"/>
      <c r="C12" s="18"/>
      <c r="D12" s="18"/>
    </row>
    <row r="13" spans="1:9">
      <c r="A13" s="18"/>
      <c r="B13" s="157"/>
      <c r="C13" s="18"/>
      <c r="D13" s="18"/>
    </row>
    <row r="14" spans="1:9">
      <c r="A14" s="18"/>
      <c r="B14" s="157"/>
      <c r="C14" s="18"/>
      <c r="D14" s="18"/>
    </row>
    <row r="15" spans="1:9">
      <c r="A15" s="18"/>
      <c r="B15" s="157"/>
      <c r="C15" s="18"/>
      <c r="D15" s="18"/>
    </row>
    <row r="16" spans="1:9">
      <c r="A16" s="18"/>
      <c r="B16" s="157"/>
      <c r="C16" s="18"/>
      <c r="D16" s="18"/>
    </row>
    <row r="17" spans="1:4">
      <c r="A17" s="18"/>
      <c r="B17" s="157"/>
      <c r="C17" s="18"/>
      <c r="D17" s="18"/>
    </row>
    <row r="18" spans="1:4">
      <c r="A18" s="18"/>
      <c r="B18" s="157"/>
      <c r="C18" s="18"/>
      <c r="D18" s="18"/>
    </row>
    <row r="19" spans="1:4">
      <c r="A19" s="18"/>
      <c r="B19" s="157"/>
      <c r="C19" s="18"/>
      <c r="D19" s="18"/>
    </row>
    <row r="20" spans="1:4">
      <c r="A20" s="18"/>
      <c r="B20" s="157"/>
      <c r="C20" s="18"/>
      <c r="D20" s="18"/>
    </row>
    <row r="21" spans="1:4">
      <c r="A21" s="18"/>
      <c r="B21" s="157"/>
      <c r="C21" s="18"/>
      <c r="D21" s="18"/>
    </row>
    <row r="22" spans="1:4">
      <c r="A22" s="18"/>
      <c r="B22" s="157"/>
      <c r="C22" s="18"/>
      <c r="D22" s="18"/>
    </row>
    <row r="23" spans="1:4">
      <c r="A23" s="18"/>
      <c r="B23" s="157"/>
      <c r="C23" s="18"/>
      <c r="D23" s="18"/>
    </row>
    <row r="24" spans="1:4">
      <c r="A24" s="160"/>
      <c r="B24" s="161"/>
      <c r="C24" s="160"/>
      <c r="D24" s="166"/>
    </row>
    <row r="25" spans="1:4">
      <c r="A25" s="18"/>
      <c r="B25" s="157"/>
      <c r="C25" s="18"/>
      <c r="D25" s="18"/>
    </row>
    <row r="26" spans="1:4">
      <c r="A26" s="18"/>
      <c r="B26" s="157"/>
      <c r="C26" s="18"/>
      <c r="D26" s="18"/>
    </row>
    <row r="27" spans="1:4">
      <c r="A27" s="18"/>
      <c r="B27" s="157"/>
      <c r="C27" s="18"/>
      <c r="D27" s="18"/>
    </row>
    <row r="28" spans="1:4">
      <c r="A28" s="18"/>
      <c r="B28" s="157"/>
      <c r="C28" s="18"/>
      <c r="D28" s="18"/>
    </row>
    <row r="29" spans="1:4">
      <c r="A29" s="18"/>
      <c r="B29" s="157"/>
      <c r="C29" s="18"/>
      <c r="D29" s="18"/>
    </row>
    <row r="30" spans="1:4">
      <c r="A30" s="18"/>
      <c r="B30" s="157"/>
      <c r="C30" s="18"/>
      <c r="D30" s="18"/>
    </row>
    <row r="31" spans="1:4">
      <c r="A31" s="18"/>
      <c r="B31" s="157"/>
      <c r="C31" s="18"/>
      <c r="D31" s="18"/>
    </row>
    <row r="32" spans="1:4">
      <c r="A32" s="18"/>
      <c r="B32" s="157"/>
      <c r="C32" s="18"/>
      <c r="D32" s="18"/>
    </row>
    <row r="33" spans="1:4">
      <c r="A33" s="18"/>
      <c r="B33" s="157"/>
      <c r="C33" s="18"/>
      <c r="D33" s="18"/>
    </row>
    <row r="34" spans="1:4">
      <c r="A34" s="18"/>
      <c r="B34" s="157"/>
      <c r="C34" s="18"/>
      <c r="D34" s="18"/>
    </row>
    <row r="35" spans="1:4">
      <c r="A35" s="18"/>
      <c r="B35" s="157"/>
      <c r="C35" s="18"/>
      <c r="D35" s="18"/>
    </row>
    <row r="36" spans="1:4">
      <c r="A36" s="18"/>
      <c r="B36" s="157"/>
      <c r="C36" s="18"/>
      <c r="D36" s="18"/>
    </row>
    <row r="37" spans="1:4">
      <c r="A37" s="18"/>
      <c r="B37" s="157"/>
      <c r="C37" s="18"/>
      <c r="D37" s="18"/>
    </row>
    <row r="38" spans="1:4">
      <c r="A38" s="18"/>
      <c r="B38" s="157"/>
      <c r="C38" s="18"/>
      <c r="D38" s="18"/>
    </row>
    <row r="39" spans="1:4">
      <c r="A39" s="18"/>
      <c r="B39" s="157"/>
      <c r="C39" s="18"/>
      <c r="D39" s="18"/>
    </row>
    <row r="40" spans="1:4">
      <c r="A40" s="18"/>
      <c r="B40" s="157"/>
      <c r="C40" s="18"/>
      <c r="D40" s="18"/>
    </row>
    <row r="41" spans="1:4">
      <c r="A41" s="18"/>
      <c r="B41" s="157"/>
      <c r="C41" s="18"/>
      <c r="D41" s="18"/>
    </row>
    <row r="42" spans="1:4">
      <c r="A42" s="18"/>
      <c r="B42" s="157"/>
      <c r="C42" s="18"/>
      <c r="D42" s="18"/>
    </row>
    <row r="43" spans="1:4">
      <c r="A43" s="18"/>
      <c r="B43" s="157"/>
      <c r="C43" s="18"/>
      <c r="D43" s="18"/>
    </row>
    <row r="44" spans="1:4">
      <c r="A44" s="158"/>
      <c r="B44" s="159"/>
      <c r="C44" s="158"/>
      <c r="D44" s="158"/>
    </row>
    <row r="45" spans="1:4">
      <c r="A45" s="146"/>
      <c r="B45" s="162"/>
      <c r="C45" s="163"/>
      <c r="D45" s="146"/>
    </row>
    <row r="46" spans="1:4">
      <c r="A46" s="146"/>
      <c r="B46" s="162"/>
      <c r="C46" s="163"/>
      <c r="D46" s="146"/>
    </row>
    <row r="47" spans="1:4">
      <c r="A47" s="146"/>
      <c r="B47" s="162"/>
      <c r="C47" s="163"/>
      <c r="D47" s="146"/>
    </row>
    <row r="48" spans="1:4">
      <c r="A48" s="146"/>
      <c r="B48" s="162"/>
      <c r="C48" s="163"/>
      <c r="D48" s="146"/>
    </row>
    <row r="49" spans="1:4">
      <c r="A49" s="146"/>
      <c r="B49" s="162"/>
      <c r="C49" s="163"/>
      <c r="D49" s="146"/>
    </row>
    <row r="50" spans="1:4">
      <c r="A50" s="146"/>
      <c r="B50" s="162"/>
      <c r="C50" s="163"/>
      <c r="D50" s="146"/>
    </row>
    <row r="51" spans="1:4">
      <c r="B51" s="95"/>
      <c r="C51" s="95"/>
    </row>
    <row r="52" spans="1:4">
      <c r="B52" s="95"/>
      <c r="C52" s="95"/>
    </row>
    <row r="53" spans="1:4">
      <c r="B53" s="95"/>
      <c r="C53" s="95"/>
    </row>
    <row r="54" spans="1:4">
      <c r="B54" s="95"/>
      <c r="C54" s="95"/>
    </row>
    <row r="55" spans="1:4">
      <c r="B55" s="95"/>
      <c r="C55" s="95"/>
    </row>
    <row r="56" spans="1:4">
      <c r="B56" s="95"/>
      <c r="C56" s="95"/>
    </row>
    <row r="57" spans="1:4">
      <c r="B57" s="95"/>
      <c r="C57" s="95"/>
    </row>
    <row r="58" spans="1:4">
      <c r="B58" s="95"/>
      <c r="C58" s="95"/>
    </row>
    <row r="59" spans="1:4">
      <c r="B59" s="95"/>
      <c r="C59" s="95"/>
    </row>
    <row r="60" spans="1:4">
      <c r="B60" s="95"/>
      <c r="C60" s="95"/>
    </row>
    <row r="61" spans="1:4">
      <c r="A61" s="146"/>
      <c r="B61" s="162"/>
      <c r="C61" s="162"/>
      <c r="D61" s="146"/>
    </row>
    <row r="62" spans="1:4">
      <c r="A62" s="146"/>
      <c r="B62" s="162"/>
      <c r="C62" s="162"/>
      <c r="D62" s="146"/>
    </row>
    <row r="63" spans="1:4">
      <c r="B63" s="95"/>
      <c r="C63" s="95"/>
    </row>
    <row r="64" spans="1:4">
      <c r="B64" s="95"/>
      <c r="C64" s="95"/>
    </row>
    <row r="65" spans="1:4">
      <c r="B65" s="95"/>
      <c r="C65" s="95"/>
    </row>
    <row r="66" spans="1:4">
      <c r="B66" s="95"/>
      <c r="C66" s="95"/>
    </row>
    <row r="67" spans="1:4">
      <c r="B67" s="95"/>
      <c r="C67" s="95"/>
    </row>
    <row r="68" spans="1:4">
      <c r="A68" s="164"/>
      <c r="B68" s="165"/>
      <c r="C68" s="165"/>
      <c r="D68" s="164"/>
    </row>
    <row r="69" spans="1:4">
      <c r="B69" s="95"/>
    </row>
    <row r="70" spans="1:4">
      <c r="B70" s="95"/>
    </row>
  </sheetData>
  <hyperlinks>
    <hyperlink ref="B1" r:id="rId1" display="mailto:fxets@bloomberg.net"/>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K17" sqref="K17"/>
    </sheetView>
  </sheetViews>
  <sheetFormatPr defaultRowHeight="14.5"/>
  <cols>
    <col min="1" max="1" width="23.6328125" customWidth="1"/>
  </cols>
  <sheetData>
    <row r="1" spans="1:11">
      <c r="A1" t="s">
        <v>4</v>
      </c>
    </row>
    <row r="2" spans="1:11">
      <c r="A2" t="s">
        <v>5</v>
      </c>
      <c r="B2" t="s">
        <v>6</v>
      </c>
      <c r="C2" t="s">
        <v>7</v>
      </c>
    </row>
    <row r="3" spans="1:11">
      <c r="A3" t="s">
        <v>70</v>
      </c>
      <c r="B3" t="s">
        <v>69</v>
      </c>
      <c r="K3" t="s">
        <v>1964</v>
      </c>
    </row>
    <row r="4" spans="1:11">
      <c r="A4" t="s">
        <v>72</v>
      </c>
      <c r="B4" t="s">
        <v>71</v>
      </c>
      <c r="E4" t="s">
        <v>100</v>
      </c>
      <c r="K4" t="s">
        <v>1965</v>
      </c>
    </row>
    <row r="5" spans="1:11">
      <c r="A5" t="s">
        <v>74</v>
      </c>
      <c r="B5" t="s">
        <v>73</v>
      </c>
    </row>
    <row r="6" spans="1:11">
      <c r="A6" t="s">
        <v>75</v>
      </c>
      <c r="B6">
        <v>1535</v>
      </c>
    </row>
    <row r="7" spans="1:11">
      <c r="A7" t="s">
        <v>76</v>
      </c>
      <c r="B7" t="s">
        <v>77</v>
      </c>
    </row>
    <row r="10" spans="1:11">
      <c r="A10" t="s">
        <v>521</v>
      </c>
      <c r="B10" t="s">
        <v>522</v>
      </c>
    </row>
    <row r="11" spans="1:11">
      <c r="A11" t="s">
        <v>524</v>
      </c>
      <c r="B11" t="s">
        <v>523</v>
      </c>
    </row>
    <row r="12" spans="1:11">
      <c r="A12" t="s">
        <v>547</v>
      </c>
    </row>
    <row r="13" spans="1:11">
      <c r="A13" t="s">
        <v>541</v>
      </c>
    </row>
    <row r="14" spans="1:11">
      <c r="A14" t="s">
        <v>542</v>
      </c>
    </row>
    <row r="15" spans="1:11">
      <c r="A15" t="s">
        <v>543</v>
      </c>
    </row>
    <row r="16" spans="1:11">
      <c r="A16" t="s">
        <v>544</v>
      </c>
    </row>
    <row r="17" spans="1:14">
      <c r="A17" t="s">
        <v>611</v>
      </c>
    </row>
    <row r="18" spans="1:14">
      <c r="A18" t="s">
        <v>606</v>
      </c>
      <c r="N18" s="1"/>
    </row>
    <row r="19" spans="1:14">
      <c r="A19" t="s">
        <v>607</v>
      </c>
    </row>
    <row r="20" spans="1:14">
      <c r="A20" t="s">
        <v>608</v>
      </c>
    </row>
    <row r="21" spans="1:14">
      <c r="A21" t="s">
        <v>609</v>
      </c>
    </row>
    <row r="22" spans="1:14">
      <c r="A22" t="s">
        <v>610</v>
      </c>
    </row>
    <row r="24" spans="1:14">
      <c r="A24" t="s">
        <v>612</v>
      </c>
    </row>
    <row r="25" spans="1:14">
      <c r="A25" t="s">
        <v>613</v>
      </c>
    </row>
    <row r="26" spans="1:14">
      <c r="A26" t="s">
        <v>614</v>
      </c>
    </row>
    <row r="29" spans="1:14">
      <c r="A29" t="s">
        <v>1361</v>
      </c>
      <c r="B29" t="s">
        <v>1372</v>
      </c>
      <c r="D29" t="s">
        <v>1373</v>
      </c>
    </row>
    <row r="30" spans="1:14" ht="203">
      <c r="A30" s="27" t="s">
        <v>1360</v>
      </c>
    </row>
    <row r="33" spans="1:2">
      <c r="A33" t="s">
        <v>2054</v>
      </c>
      <c r="B33" t="s">
        <v>2055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13" workbookViewId="0">
      <selection activeCell="J30" sqref="J30"/>
    </sheetView>
  </sheetViews>
  <sheetFormatPr defaultRowHeight="14.5"/>
  <sheetData>
    <row r="1" spans="1:2">
      <c r="B1" t="s">
        <v>9</v>
      </c>
    </row>
    <row r="2" spans="1:2">
      <c r="A2">
        <v>25</v>
      </c>
      <c r="B2" t="s">
        <v>10</v>
      </c>
    </row>
    <row r="3" spans="1:2">
      <c r="A3">
        <v>26</v>
      </c>
      <c r="B3" t="s">
        <v>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26"/>
  <sheetViews>
    <sheetView workbookViewId="0">
      <selection activeCell="A18" sqref="A18"/>
    </sheetView>
  </sheetViews>
  <sheetFormatPr defaultRowHeight="14.5"/>
  <cols>
    <col min="1" max="1" width="20.54296875" customWidth="1"/>
    <col min="2" max="2" width="17.453125" customWidth="1"/>
    <col min="3" max="3" width="39.453125" customWidth="1"/>
    <col min="4" max="4" width="51.26953125" bestFit="1" customWidth="1"/>
    <col min="5" max="5" width="40.26953125" customWidth="1"/>
    <col min="6" max="6" width="9.81640625" customWidth="1"/>
    <col min="7" max="7" width="26.7265625" bestFit="1" customWidth="1"/>
    <col min="8" max="8" width="51.1796875" bestFit="1" customWidth="1"/>
    <col min="9" max="9" width="24.81640625" bestFit="1" customWidth="1"/>
  </cols>
  <sheetData>
    <row r="1" spans="1:8">
      <c r="A1" s="4" t="s">
        <v>146</v>
      </c>
      <c r="B1" s="4" t="s">
        <v>147</v>
      </c>
      <c r="C1" s="4" t="s">
        <v>148</v>
      </c>
      <c r="D1" s="4" t="s">
        <v>149</v>
      </c>
      <c r="E1" s="4" t="s">
        <v>150</v>
      </c>
      <c r="F1" s="4" t="s">
        <v>151</v>
      </c>
      <c r="G1" s="4" t="s">
        <v>152</v>
      </c>
      <c r="H1" s="4" t="s">
        <v>153</v>
      </c>
    </row>
    <row r="2" spans="1:8">
      <c r="A2" s="5"/>
      <c r="B2" s="6" t="s">
        <v>154</v>
      </c>
      <c r="C2" s="5"/>
      <c r="D2" s="5"/>
      <c r="E2" s="5"/>
      <c r="F2" s="7"/>
      <c r="G2" s="5"/>
      <c r="H2" s="5"/>
    </row>
    <row r="3" spans="1:8">
      <c r="A3" s="8" t="s">
        <v>155</v>
      </c>
      <c r="B3" s="8" t="s">
        <v>156</v>
      </c>
      <c r="C3" s="8" t="s">
        <v>157</v>
      </c>
      <c r="D3" s="8" t="s">
        <v>158</v>
      </c>
      <c r="E3" s="9" t="s">
        <v>159</v>
      </c>
      <c r="F3" s="9" t="s">
        <v>160</v>
      </c>
      <c r="G3" s="8" t="s">
        <v>161</v>
      </c>
      <c r="H3" s="9" t="s">
        <v>162</v>
      </c>
    </row>
    <row r="4" spans="1:8">
      <c r="A4" s="8" t="s">
        <v>163</v>
      </c>
      <c r="B4" s="8" t="s">
        <v>164</v>
      </c>
      <c r="C4" s="8" t="s">
        <v>165</v>
      </c>
      <c r="D4" s="8" t="s">
        <v>166</v>
      </c>
      <c r="E4" s="9" t="s">
        <v>159</v>
      </c>
      <c r="F4" s="9" t="s">
        <v>167</v>
      </c>
      <c r="G4" s="8" t="s">
        <v>161</v>
      </c>
      <c r="H4" s="9" t="s">
        <v>162</v>
      </c>
    </row>
    <row r="5" spans="1:8">
      <c r="A5" s="8" t="s">
        <v>168</v>
      </c>
      <c r="B5" s="8" t="s">
        <v>169</v>
      </c>
      <c r="C5" s="8" t="s">
        <v>170</v>
      </c>
      <c r="D5" s="8" t="s">
        <v>171</v>
      </c>
      <c r="E5" s="9" t="s">
        <v>159</v>
      </c>
      <c r="F5" s="9" t="s">
        <v>172</v>
      </c>
      <c r="G5" s="8" t="s">
        <v>161</v>
      </c>
      <c r="H5" s="9" t="s">
        <v>162</v>
      </c>
    </row>
    <row r="6" spans="1:8">
      <c r="A6" s="8" t="s">
        <v>173</v>
      </c>
      <c r="B6" s="8" t="s">
        <v>174</v>
      </c>
      <c r="C6" s="8" t="s">
        <v>175</v>
      </c>
      <c r="D6" s="8" t="s">
        <v>176</v>
      </c>
      <c r="E6" s="9" t="s">
        <v>159</v>
      </c>
      <c r="F6" s="9" t="s">
        <v>177</v>
      </c>
      <c r="G6" s="8" t="s">
        <v>161</v>
      </c>
      <c r="H6" s="9" t="s">
        <v>162</v>
      </c>
    </row>
    <row r="7" spans="1:8">
      <c r="A7" s="8" t="s">
        <v>178</v>
      </c>
      <c r="B7" s="8" t="s">
        <v>179</v>
      </c>
      <c r="C7" s="8" t="s">
        <v>514</v>
      </c>
      <c r="D7" s="8" t="s">
        <v>180</v>
      </c>
      <c r="E7" s="9" t="s">
        <v>159</v>
      </c>
      <c r="F7" s="9" t="s">
        <v>181</v>
      </c>
      <c r="G7" s="8" t="s">
        <v>161</v>
      </c>
      <c r="H7" s="9" t="s">
        <v>162</v>
      </c>
    </row>
    <row r="8" spans="1:8">
      <c r="A8" s="8" t="s">
        <v>182</v>
      </c>
      <c r="B8" s="8" t="s">
        <v>183</v>
      </c>
      <c r="C8" s="8" t="s">
        <v>537</v>
      </c>
      <c r="D8" s="8" t="s">
        <v>184</v>
      </c>
      <c r="E8" s="9" t="s">
        <v>159</v>
      </c>
      <c r="F8" s="9" t="s">
        <v>185</v>
      </c>
      <c r="G8" s="8" t="s">
        <v>161</v>
      </c>
      <c r="H8" s="9" t="s">
        <v>162</v>
      </c>
    </row>
    <row r="9" spans="1:8">
      <c r="A9" s="8" t="s">
        <v>186</v>
      </c>
      <c r="B9" s="8" t="s">
        <v>5</v>
      </c>
      <c r="C9" s="8" t="s">
        <v>187</v>
      </c>
      <c r="D9" s="8" t="s">
        <v>188</v>
      </c>
      <c r="E9" s="9" t="s">
        <v>159</v>
      </c>
      <c r="F9" s="9" t="s">
        <v>189</v>
      </c>
      <c r="G9" s="9" t="s">
        <v>190</v>
      </c>
      <c r="H9" s="9" t="s">
        <v>162</v>
      </c>
    </row>
    <row r="10" spans="1:8">
      <c r="A10" s="8" t="s">
        <v>191</v>
      </c>
      <c r="B10" s="8" t="s">
        <v>192</v>
      </c>
      <c r="C10" s="8" t="s">
        <v>193</v>
      </c>
      <c r="D10" s="8" t="s">
        <v>194</v>
      </c>
      <c r="E10" s="9" t="s">
        <v>159</v>
      </c>
      <c r="F10" s="9" t="s">
        <v>195</v>
      </c>
      <c r="G10" s="9" t="s">
        <v>196</v>
      </c>
      <c r="H10" s="9" t="s">
        <v>162</v>
      </c>
    </row>
    <row r="11" spans="1:8">
      <c r="A11" s="10"/>
      <c r="B11" s="10"/>
      <c r="C11" s="10"/>
      <c r="D11" s="10"/>
      <c r="E11" s="11"/>
      <c r="F11" s="11"/>
      <c r="G11" s="11"/>
      <c r="H11" s="11"/>
    </row>
    <row r="12" spans="1:8">
      <c r="A12" s="5"/>
      <c r="B12" s="6" t="s">
        <v>197</v>
      </c>
      <c r="C12" s="5"/>
      <c r="D12" s="5"/>
      <c r="E12" s="5"/>
      <c r="F12" s="5"/>
      <c r="G12" s="5"/>
      <c r="H12" s="5"/>
    </row>
    <row r="13" spans="1:8">
      <c r="A13" s="8" t="s">
        <v>198</v>
      </c>
      <c r="B13" s="8" t="s">
        <v>199</v>
      </c>
      <c r="C13" s="8" t="s">
        <v>200</v>
      </c>
      <c r="D13" s="8" t="s">
        <v>201</v>
      </c>
      <c r="E13" s="9" t="s">
        <v>159</v>
      </c>
      <c r="F13" s="9" t="s">
        <v>185</v>
      </c>
      <c r="G13" s="8" t="s">
        <v>161</v>
      </c>
      <c r="H13" s="9" t="s">
        <v>162</v>
      </c>
    </row>
    <row r="14" spans="1:8">
      <c r="A14" s="8" t="s">
        <v>202</v>
      </c>
      <c r="B14" s="8" t="s">
        <v>203</v>
      </c>
      <c r="C14" s="8" t="s">
        <v>204</v>
      </c>
      <c r="D14" s="8" t="s">
        <v>205</v>
      </c>
      <c r="E14" s="9" t="s">
        <v>159</v>
      </c>
      <c r="F14" s="9" t="s">
        <v>206</v>
      </c>
      <c r="G14" s="8" t="s">
        <v>161</v>
      </c>
      <c r="H14" s="9" t="s">
        <v>162</v>
      </c>
    </row>
    <row r="15" spans="1:8">
      <c r="A15" s="8" t="s">
        <v>207</v>
      </c>
      <c r="B15" s="8" t="s">
        <v>208</v>
      </c>
      <c r="C15" s="8" t="s">
        <v>209</v>
      </c>
      <c r="D15" s="8" t="s">
        <v>210</v>
      </c>
      <c r="E15" s="9" t="s">
        <v>159</v>
      </c>
      <c r="F15" s="9" t="s">
        <v>172</v>
      </c>
      <c r="G15" s="8" t="s">
        <v>161</v>
      </c>
      <c r="H15" s="9" t="s">
        <v>162</v>
      </c>
    </row>
    <row r="16" spans="1:8">
      <c r="A16" s="8" t="s">
        <v>211</v>
      </c>
      <c r="B16" s="8" t="s">
        <v>212</v>
      </c>
      <c r="C16" s="8" t="s">
        <v>213</v>
      </c>
      <c r="D16" s="8" t="s">
        <v>214</v>
      </c>
      <c r="E16" s="9" t="s">
        <v>159</v>
      </c>
      <c r="F16" s="9" t="s">
        <v>215</v>
      </c>
      <c r="G16" s="8" t="s">
        <v>161</v>
      </c>
      <c r="H16" s="9" t="s">
        <v>162</v>
      </c>
    </row>
    <row r="17" spans="1:8">
      <c r="A17" s="8" t="s">
        <v>216</v>
      </c>
      <c r="B17" s="8" t="s">
        <v>217</v>
      </c>
      <c r="C17" s="8" t="s">
        <v>553</v>
      </c>
      <c r="D17" s="8" t="s">
        <v>218</v>
      </c>
      <c r="E17" s="9" t="s">
        <v>159</v>
      </c>
      <c r="F17" s="9" t="s">
        <v>160</v>
      </c>
      <c r="G17" s="8" t="s">
        <v>161</v>
      </c>
      <c r="H17" s="9" t="s">
        <v>162</v>
      </c>
    </row>
    <row r="18" spans="1:8">
      <c r="A18" s="8" t="s">
        <v>219</v>
      </c>
      <c r="B18" s="8" t="s">
        <v>220</v>
      </c>
      <c r="C18" s="8" t="s">
        <v>657</v>
      </c>
      <c r="D18" s="8" t="s">
        <v>221</v>
      </c>
      <c r="E18" s="9" t="s">
        <v>159</v>
      </c>
      <c r="F18" s="9" t="s">
        <v>189</v>
      </c>
      <c r="G18" s="9" t="s">
        <v>190</v>
      </c>
      <c r="H18" s="9" t="s">
        <v>162</v>
      </c>
    </row>
    <row r="19" spans="1:8" ht="15" thickBot="1">
      <c r="A19" s="8" t="s">
        <v>222</v>
      </c>
      <c r="B19" s="8" t="s">
        <v>223</v>
      </c>
      <c r="C19" s="8" t="s">
        <v>658</v>
      </c>
      <c r="D19" s="8" t="s">
        <v>224</v>
      </c>
      <c r="E19" s="9" t="s">
        <v>159</v>
      </c>
      <c r="F19" s="9" t="s">
        <v>206</v>
      </c>
      <c r="G19" s="9" t="s">
        <v>225</v>
      </c>
      <c r="H19" s="12" t="s">
        <v>226</v>
      </c>
    </row>
    <row r="20" spans="1:8" ht="15" thickBot="1">
      <c r="A20" s="8" t="s">
        <v>227</v>
      </c>
      <c r="B20" s="8" t="s">
        <v>228</v>
      </c>
      <c r="C20" s="8" t="s">
        <v>229</v>
      </c>
      <c r="D20" s="8" t="s">
        <v>230</v>
      </c>
      <c r="E20" s="9" t="s">
        <v>159</v>
      </c>
      <c r="F20" s="9" t="s">
        <v>231</v>
      </c>
      <c r="G20" s="9" t="s">
        <v>225</v>
      </c>
      <c r="H20" s="12" t="s">
        <v>232</v>
      </c>
    </row>
    <row r="21" spans="1:8" ht="15" thickBot="1">
      <c r="A21" s="8" t="s">
        <v>233</v>
      </c>
      <c r="B21" s="8" t="s">
        <v>234</v>
      </c>
      <c r="C21" s="8" t="s">
        <v>235</v>
      </c>
      <c r="D21" s="8" t="s">
        <v>236</v>
      </c>
      <c r="E21" s="9" t="s">
        <v>159</v>
      </c>
      <c r="F21" s="9" t="s">
        <v>231</v>
      </c>
      <c r="G21" s="9" t="s">
        <v>225</v>
      </c>
      <c r="H21" s="12" t="s">
        <v>232</v>
      </c>
    </row>
    <row r="22" spans="1:8">
      <c r="A22" s="10"/>
      <c r="B22" s="10"/>
      <c r="C22" s="10"/>
      <c r="D22" s="10"/>
      <c r="E22" s="11"/>
      <c r="F22" s="11"/>
      <c r="G22" s="11"/>
      <c r="H22" s="13"/>
    </row>
    <row r="23" spans="1:8">
      <c r="A23" s="5"/>
      <c r="B23" s="6" t="s">
        <v>237</v>
      </c>
      <c r="C23" s="5"/>
      <c r="D23" s="5"/>
      <c r="E23" s="5"/>
      <c r="F23" s="5"/>
      <c r="G23" s="5"/>
      <c r="H23" s="5"/>
    </row>
    <row r="24" spans="1:8">
      <c r="A24" s="8" t="s">
        <v>238</v>
      </c>
      <c r="B24" s="14" t="s">
        <v>239</v>
      </c>
      <c r="C24" s="8" t="s">
        <v>240</v>
      </c>
      <c r="D24" s="8" t="s">
        <v>241</v>
      </c>
      <c r="E24" s="8" t="s">
        <v>242</v>
      </c>
      <c r="F24" s="9" t="s">
        <v>243</v>
      </c>
      <c r="G24" s="9" t="s">
        <v>244</v>
      </c>
      <c r="H24" s="8" t="s">
        <v>245</v>
      </c>
    </row>
    <row r="25" spans="1:8">
      <c r="A25" s="14" t="s">
        <v>246</v>
      </c>
      <c r="B25" s="8" t="s">
        <v>247</v>
      </c>
      <c r="C25" s="8" t="s">
        <v>248</v>
      </c>
      <c r="D25" s="8" t="s">
        <v>249</v>
      </c>
      <c r="E25" s="8" t="s">
        <v>242</v>
      </c>
      <c r="F25" s="9" t="s">
        <v>243</v>
      </c>
      <c r="G25" s="9" t="s">
        <v>244</v>
      </c>
      <c r="H25" s="8" t="s">
        <v>245</v>
      </c>
    </row>
    <row r="26" spans="1:8">
      <c r="A26" s="8" t="s">
        <v>250</v>
      </c>
      <c r="B26" s="8" t="s">
        <v>251</v>
      </c>
      <c r="C26" s="8" t="s">
        <v>252</v>
      </c>
      <c r="D26" s="8" t="s">
        <v>253</v>
      </c>
      <c r="E26" s="8" t="s">
        <v>242</v>
      </c>
      <c r="F26" s="9" t="s">
        <v>254</v>
      </c>
      <c r="G26" s="9" t="s">
        <v>244</v>
      </c>
      <c r="H26" s="8" t="s">
        <v>255</v>
      </c>
    </row>
    <row r="27" spans="1:8">
      <c r="A27" s="8" t="s">
        <v>256</v>
      </c>
      <c r="B27" s="8" t="s">
        <v>257</v>
      </c>
      <c r="C27" s="8" t="s">
        <v>258</v>
      </c>
      <c r="D27" s="8" t="s">
        <v>259</v>
      </c>
      <c r="E27" s="8" t="s">
        <v>242</v>
      </c>
      <c r="F27" s="9" t="s">
        <v>254</v>
      </c>
      <c r="G27" s="9" t="s">
        <v>244</v>
      </c>
      <c r="H27" s="8" t="s">
        <v>255</v>
      </c>
    </row>
    <row r="28" spans="1:8">
      <c r="A28" s="8" t="s">
        <v>260</v>
      </c>
      <c r="B28" s="8" t="s">
        <v>261</v>
      </c>
      <c r="C28" s="8" t="s">
        <v>262</v>
      </c>
      <c r="D28" s="8" t="s">
        <v>263</v>
      </c>
      <c r="E28" s="8" t="s">
        <v>242</v>
      </c>
      <c r="F28" s="9" t="s">
        <v>254</v>
      </c>
      <c r="G28" s="9" t="s">
        <v>244</v>
      </c>
      <c r="H28" s="8" t="s">
        <v>255</v>
      </c>
    </row>
    <row r="29" spans="1:8">
      <c r="A29" s="8" t="s">
        <v>264</v>
      </c>
      <c r="B29" s="8" t="s">
        <v>265</v>
      </c>
      <c r="C29" s="8" t="s">
        <v>266</v>
      </c>
      <c r="D29" s="8" t="s">
        <v>267</v>
      </c>
      <c r="E29" s="8" t="s">
        <v>242</v>
      </c>
      <c r="F29" s="9" t="s">
        <v>254</v>
      </c>
      <c r="G29" s="9" t="s">
        <v>244</v>
      </c>
      <c r="H29" s="8" t="s">
        <v>255</v>
      </c>
    </row>
    <row r="30" spans="1:8">
      <c r="A30" s="8" t="s">
        <v>268</v>
      </c>
      <c r="B30" s="8" t="s">
        <v>269</v>
      </c>
      <c r="C30" s="8" t="s">
        <v>270</v>
      </c>
      <c r="D30" s="8" t="s">
        <v>271</v>
      </c>
      <c r="E30" s="8" t="s">
        <v>242</v>
      </c>
      <c r="F30" s="9" t="s">
        <v>272</v>
      </c>
      <c r="G30" s="9" t="s">
        <v>273</v>
      </c>
      <c r="H30" s="8" t="s">
        <v>162</v>
      </c>
    </row>
    <row r="31" spans="1:8">
      <c r="A31" s="8" t="s">
        <v>274</v>
      </c>
      <c r="B31" s="8" t="s">
        <v>275</v>
      </c>
      <c r="C31" s="8" t="s">
        <v>270</v>
      </c>
      <c r="D31" s="8" t="s">
        <v>271</v>
      </c>
      <c r="E31" s="8" t="s">
        <v>242</v>
      </c>
      <c r="F31" s="9" t="s">
        <v>276</v>
      </c>
      <c r="G31" s="9" t="s">
        <v>273</v>
      </c>
      <c r="H31" s="8" t="s">
        <v>162</v>
      </c>
    </row>
    <row r="32" spans="1:8">
      <c r="A32" s="8" t="s">
        <v>277</v>
      </c>
      <c r="B32" s="8" t="s">
        <v>278</v>
      </c>
      <c r="C32" s="8" t="s">
        <v>279</v>
      </c>
      <c r="D32" s="8" t="s">
        <v>271</v>
      </c>
      <c r="E32" s="8" t="s">
        <v>242</v>
      </c>
      <c r="F32" s="9" t="s">
        <v>272</v>
      </c>
      <c r="G32" s="9" t="s">
        <v>273</v>
      </c>
      <c r="H32" s="8" t="s">
        <v>162</v>
      </c>
    </row>
    <row r="33" spans="1:8">
      <c r="A33" s="8" t="s">
        <v>280</v>
      </c>
      <c r="B33" s="8" t="s">
        <v>281</v>
      </c>
      <c r="C33" s="8" t="s">
        <v>282</v>
      </c>
      <c r="D33" s="8" t="s">
        <v>271</v>
      </c>
      <c r="E33" s="8" t="s">
        <v>242</v>
      </c>
      <c r="F33" s="9" t="s">
        <v>276</v>
      </c>
      <c r="G33" s="9" t="s">
        <v>273</v>
      </c>
      <c r="H33" s="8" t="s">
        <v>162</v>
      </c>
    </row>
    <row r="34" spans="1:8">
      <c r="A34" s="8" t="s">
        <v>283</v>
      </c>
      <c r="B34" s="8" t="s">
        <v>284</v>
      </c>
      <c r="C34" s="8" t="s">
        <v>285</v>
      </c>
      <c r="D34" s="8" t="s">
        <v>271</v>
      </c>
      <c r="E34" s="8" t="s">
        <v>242</v>
      </c>
      <c r="F34" s="9" t="s">
        <v>286</v>
      </c>
      <c r="G34" s="9" t="s">
        <v>273</v>
      </c>
      <c r="H34" s="8" t="s">
        <v>162</v>
      </c>
    </row>
    <row r="35" spans="1:8">
      <c r="A35" s="8" t="s">
        <v>287</v>
      </c>
      <c r="B35" s="15" t="s">
        <v>288</v>
      </c>
      <c r="C35" s="8" t="s">
        <v>285</v>
      </c>
      <c r="D35" s="8" t="s">
        <v>271</v>
      </c>
      <c r="E35" s="8" t="s">
        <v>242</v>
      </c>
      <c r="F35" s="9" t="s">
        <v>289</v>
      </c>
      <c r="G35" s="9" t="s">
        <v>273</v>
      </c>
      <c r="H35" s="8" t="s">
        <v>162</v>
      </c>
    </row>
    <row r="36" spans="1:8">
      <c r="A36" s="16" t="s">
        <v>290</v>
      </c>
      <c r="B36" s="15" t="s">
        <v>570</v>
      </c>
      <c r="C36" s="8" t="s">
        <v>291</v>
      </c>
      <c r="D36" s="8" t="s">
        <v>271</v>
      </c>
      <c r="E36" s="8" t="s">
        <v>242</v>
      </c>
      <c r="F36" s="9" t="s">
        <v>286</v>
      </c>
      <c r="G36" s="9" t="s">
        <v>273</v>
      </c>
      <c r="H36" s="8" t="s">
        <v>162</v>
      </c>
    </row>
    <row r="37" spans="1:8">
      <c r="A37" s="14" t="s">
        <v>292</v>
      </c>
      <c r="B37" s="15" t="s">
        <v>293</v>
      </c>
      <c r="C37" s="8" t="s">
        <v>291</v>
      </c>
      <c r="D37" s="8" t="s">
        <v>271</v>
      </c>
      <c r="E37" s="8" t="s">
        <v>242</v>
      </c>
      <c r="F37" s="9" t="s">
        <v>294</v>
      </c>
      <c r="G37" s="9" t="s">
        <v>273</v>
      </c>
      <c r="H37" s="8" t="s">
        <v>162</v>
      </c>
    </row>
    <row r="38" spans="1:8">
      <c r="A38" s="16" t="s">
        <v>295</v>
      </c>
      <c r="B38" s="15" t="s">
        <v>296</v>
      </c>
      <c r="C38" s="8" t="s">
        <v>297</v>
      </c>
      <c r="D38" s="8" t="s">
        <v>298</v>
      </c>
      <c r="E38" s="8" t="s">
        <v>242</v>
      </c>
      <c r="F38" s="9" t="s">
        <v>299</v>
      </c>
      <c r="G38" s="9" t="s">
        <v>244</v>
      </c>
      <c r="H38" s="8"/>
    </row>
    <row r="39" spans="1:8">
      <c r="A39" s="14" t="s">
        <v>300</v>
      </c>
      <c r="B39" s="15" t="s">
        <v>301</v>
      </c>
      <c r="C39" s="8" t="s">
        <v>302</v>
      </c>
      <c r="D39" s="8" t="s">
        <v>303</v>
      </c>
      <c r="E39" s="8" t="s">
        <v>242</v>
      </c>
      <c r="F39" s="9" t="s">
        <v>243</v>
      </c>
      <c r="G39" s="9" t="s">
        <v>304</v>
      </c>
      <c r="H39" s="8"/>
    </row>
    <row r="40" spans="1:8" ht="15.5">
      <c r="A40" s="17"/>
      <c r="B40" s="17"/>
      <c r="C40" s="18"/>
      <c r="D40" s="18"/>
    </row>
    <row r="42" spans="1:8" ht="15.5">
      <c r="A42" s="5"/>
      <c r="B42" s="19" t="s">
        <v>305</v>
      </c>
      <c r="C42" s="5"/>
      <c r="D42" s="5"/>
      <c r="E42" s="5"/>
      <c r="F42" s="5"/>
      <c r="G42" s="5"/>
      <c r="H42" s="5"/>
    </row>
    <row r="43" spans="1:8">
      <c r="A43" s="8" t="s">
        <v>306</v>
      </c>
      <c r="B43" s="8" t="s">
        <v>307</v>
      </c>
      <c r="C43" s="8" t="s">
        <v>308</v>
      </c>
      <c r="D43" s="8" t="s">
        <v>309</v>
      </c>
      <c r="E43" s="8" t="s">
        <v>310</v>
      </c>
      <c r="F43" s="20" t="s">
        <v>311</v>
      </c>
      <c r="G43" s="8" t="s">
        <v>312</v>
      </c>
      <c r="H43" s="8" t="s">
        <v>162</v>
      </c>
    </row>
    <row r="44" spans="1:8">
      <c r="A44" s="8" t="s">
        <v>313</v>
      </c>
      <c r="B44" s="8" t="s">
        <v>314</v>
      </c>
      <c r="C44" s="8" t="s">
        <v>308</v>
      </c>
      <c r="D44" s="8" t="s">
        <v>315</v>
      </c>
      <c r="E44" s="8" t="s">
        <v>310</v>
      </c>
      <c r="F44" s="8" t="s">
        <v>316</v>
      </c>
      <c r="G44" s="8" t="s">
        <v>312</v>
      </c>
      <c r="H44" s="8" t="s">
        <v>162</v>
      </c>
    </row>
    <row r="45" spans="1:8">
      <c r="A45" s="21" t="s">
        <v>317</v>
      </c>
      <c r="B45" s="8" t="s">
        <v>318</v>
      </c>
      <c r="C45" s="8" t="s">
        <v>1283</v>
      </c>
      <c r="D45" s="8" t="s">
        <v>320</v>
      </c>
      <c r="E45" s="8" t="s">
        <v>310</v>
      </c>
      <c r="F45" s="8" t="s">
        <v>321</v>
      </c>
      <c r="G45" s="8" t="s">
        <v>312</v>
      </c>
      <c r="H45" s="8" t="s">
        <v>162</v>
      </c>
    </row>
    <row r="46" spans="1:8">
      <c r="A46" s="16" t="s">
        <v>322</v>
      </c>
      <c r="B46" s="8" t="s">
        <v>323</v>
      </c>
      <c r="C46" s="8" t="s">
        <v>308</v>
      </c>
      <c r="D46" s="8" t="s">
        <v>324</v>
      </c>
      <c r="E46" s="9" t="s">
        <v>159</v>
      </c>
      <c r="F46" s="8" t="s">
        <v>325</v>
      </c>
      <c r="G46" s="8" t="s">
        <v>190</v>
      </c>
      <c r="H46" s="8" t="s">
        <v>162</v>
      </c>
    </row>
    <row r="47" spans="1:8">
      <c r="A47" s="16" t="s">
        <v>326</v>
      </c>
      <c r="B47" s="8" t="s">
        <v>327</v>
      </c>
      <c r="C47" s="8" t="s">
        <v>308</v>
      </c>
      <c r="D47" s="8" t="s">
        <v>328</v>
      </c>
      <c r="E47" s="9" t="s">
        <v>159</v>
      </c>
      <c r="F47" s="9" t="s">
        <v>329</v>
      </c>
      <c r="G47" s="8" t="s">
        <v>190</v>
      </c>
      <c r="H47" s="8" t="s">
        <v>162</v>
      </c>
    </row>
    <row r="48" spans="1:8">
      <c r="A48" s="14" t="s">
        <v>330</v>
      </c>
      <c r="B48" s="8" t="s">
        <v>331</v>
      </c>
      <c r="C48" s="8" t="s">
        <v>319</v>
      </c>
      <c r="D48" s="8" t="s">
        <v>332</v>
      </c>
      <c r="E48" s="9" t="s">
        <v>159</v>
      </c>
      <c r="F48" s="9" t="s">
        <v>333</v>
      </c>
      <c r="G48" s="8" t="s">
        <v>190</v>
      </c>
      <c r="H48" s="8" t="s">
        <v>162</v>
      </c>
    </row>
    <row r="50" spans="1:8">
      <c r="A50" s="5"/>
      <c r="B50" s="6" t="s">
        <v>334</v>
      </c>
      <c r="C50" s="5"/>
      <c r="D50" s="5"/>
      <c r="E50" s="5"/>
      <c r="F50" s="5"/>
      <c r="G50" s="5"/>
      <c r="H50" s="5"/>
    </row>
    <row r="51" spans="1:8">
      <c r="A51" s="8" t="s">
        <v>335</v>
      </c>
      <c r="B51" s="8" t="s">
        <v>336</v>
      </c>
      <c r="C51" s="8" t="s">
        <v>337</v>
      </c>
      <c r="D51" s="8" t="s">
        <v>338</v>
      </c>
      <c r="E51" s="9" t="s">
        <v>159</v>
      </c>
      <c r="F51" s="8" t="s">
        <v>339</v>
      </c>
      <c r="G51" s="8" t="s">
        <v>340</v>
      </c>
      <c r="H51" s="8" t="s">
        <v>162</v>
      </c>
    </row>
    <row r="52" spans="1:8">
      <c r="A52" s="8" t="s">
        <v>341</v>
      </c>
      <c r="B52" s="8" t="s">
        <v>342</v>
      </c>
      <c r="C52" s="8" t="s">
        <v>337</v>
      </c>
      <c r="D52" s="8" t="s">
        <v>343</v>
      </c>
      <c r="E52" s="9" t="s">
        <v>159</v>
      </c>
      <c r="F52" s="8" t="s">
        <v>339</v>
      </c>
      <c r="G52" s="8" t="s">
        <v>340</v>
      </c>
      <c r="H52" s="8" t="s">
        <v>162</v>
      </c>
    </row>
    <row r="53" spans="1:8">
      <c r="A53" s="8" t="s">
        <v>344</v>
      </c>
      <c r="B53" s="8" t="s">
        <v>345</v>
      </c>
      <c r="C53" s="8" t="s">
        <v>337</v>
      </c>
      <c r="D53" s="8" t="s">
        <v>346</v>
      </c>
      <c r="E53" s="9" t="s">
        <v>159</v>
      </c>
      <c r="F53" s="8" t="s">
        <v>339</v>
      </c>
      <c r="G53" s="8" t="s">
        <v>340</v>
      </c>
      <c r="H53" s="8" t="s">
        <v>162</v>
      </c>
    </row>
    <row r="54" spans="1:8">
      <c r="A54" s="8" t="s">
        <v>347</v>
      </c>
      <c r="B54" s="8" t="s">
        <v>348</v>
      </c>
      <c r="C54" s="8" t="s">
        <v>349</v>
      </c>
      <c r="D54" s="8" t="s">
        <v>350</v>
      </c>
      <c r="E54" s="9" t="s">
        <v>159</v>
      </c>
      <c r="F54" s="9" t="s">
        <v>351</v>
      </c>
      <c r="G54" s="8" t="s">
        <v>340</v>
      </c>
      <c r="H54" s="8" t="s">
        <v>162</v>
      </c>
    </row>
    <row r="55" spans="1:8">
      <c r="A55" s="8" t="s">
        <v>352</v>
      </c>
      <c r="B55" s="8" t="s">
        <v>353</v>
      </c>
      <c r="C55" s="8" t="s">
        <v>349</v>
      </c>
      <c r="D55" s="8" t="s">
        <v>354</v>
      </c>
      <c r="E55" s="9" t="s">
        <v>159</v>
      </c>
      <c r="F55" s="9" t="s">
        <v>177</v>
      </c>
      <c r="G55" s="8" t="s">
        <v>340</v>
      </c>
      <c r="H55" s="8" t="s">
        <v>162</v>
      </c>
    </row>
    <row r="56" spans="1:8">
      <c r="A56" s="8" t="s">
        <v>355</v>
      </c>
      <c r="B56" s="8" t="s">
        <v>356</v>
      </c>
      <c r="C56" s="8" t="s">
        <v>349</v>
      </c>
      <c r="D56" s="8" t="s">
        <v>357</v>
      </c>
      <c r="E56" s="9" t="s">
        <v>159</v>
      </c>
      <c r="F56" s="9" t="s">
        <v>177</v>
      </c>
      <c r="G56" s="8" t="s">
        <v>340</v>
      </c>
      <c r="H56" s="8" t="s">
        <v>162</v>
      </c>
    </row>
    <row r="57" spans="1:8">
      <c r="A57" s="8" t="s">
        <v>358</v>
      </c>
      <c r="B57" s="8" t="s">
        <v>359</v>
      </c>
      <c r="C57" s="8" t="s">
        <v>360</v>
      </c>
      <c r="D57" s="8" t="s">
        <v>361</v>
      </c>
      <c r="E57" s="9" t="s">
        <v>159</v>
      </c>
      <c r="F57" s="9" t="s">
        <v>362</v>
      </c>
      <c r="G57" s="8" t="s">
        <v>340</v>
      </c>
      <c r="H57" s="8" t="s">
        <v>162</v>
      </c>
    </row>
    <row r="58" spans="1:8">
      <c r="A58" s="8" t="s">
        <v>363</v>
      </c>
      <c r="B58" s="8" t="s">
        <v>364</v>
      </c>
      <c r="C58" s="8" t="s">
        <v>360</v>
      </c>
      <c r="D58" s="8" t="s">
        <v>365</v>
      </c>
      <c r="E58" s="9" t="s">
        <v>159</v>
      </c>
      <c r="F58" s="9" t="s">
        <v>362</v>
      </c>
      <c r="G58" s="8" t="s">
        <v>340</v>
      </c>
      <c r="H58" s="8" t="s">
        <v>162</v>
      </c>
    </row>
    <row r="59" spans="1:8">
      <c r="A59" s="8" t="s">
        <v>366</v>
      </c>
      <c r="B59" s="8" t="s">
        <v>367</v>
      </c>
      <c r="C59" s="8" t="s">
        <v>360</v>
      </c>
      <c r="D59" s="8" t="s">
        <v>368</v>
      </c>
      <c r="E59" s="9" t="s">
        <v>159</v>
      </c>
      <c r="F59" s="9" t="s">
        <v>362</v>
      </c>
      <c r="G59" s="8" t="s">
        <v>340</v>
      </c>
      <c r="H59" s="8" t="s">
        <v>162</v>
      </c>
    </row>
    <row r="60" spans="1:8">
      <c r="A60" s="8" t="s">
        <v>369</v>
      </c>
      <c r="B60" s="8" t="s">
        <v>370</v>
      </c>
      <c r="C60" s="8" t="s">
        <v>371</v>
      </c>
      <c r="D60" s="8" t="s">
        <v>372</v>
      </c>
      <c r="E60" s="9" t="s">
        <v>159</v>
      </c>
      <c r="F60" s="9" t="s">
        <v>177</v>
      </c>
      <c r="G60" s="8" t="s">
        <v>340</v>
      </c>
      <c r="H60" s="8" t="s">
        <v>162</v>
      </c>
    </row>
    <row r="61" spans="1:8">
      <c r="A61" s="8" t="s">
        <v>373</v>
      </c>
      <c r="B61" s="8" t="s">
        <v>374</v>
      </c>
      <c r="C61" s="8" t="s">
        <v>371</v>
      </c>
      <c r="D61" s="8" t="s">
        <v>375</v>
      </c>
      <c r="E61" s="9" t="s">
        <v>159</v>
      </c>
      <c r="F61" s="8" t="s">
        <v>177</v>
      </c>
      <c r="G61" s="8" t="s">
        <v>340</v>
      </c>
      <c r="H61" s="8" t="s">
        <v>162</v>
      </c>
    </row>
    <row r="62" spans="1:8">
      <c r="A62" s="8" t="s">
        <v>376</v>
      </c>
      <c r="B62" s="8" t="s">
        <v>377</v>
      </c>
      <c r="C62" s="8" t="s">
        <v>371</v>
      </c>
      <c r="D62" s="8" t="s">
        <v>378</v>
      </c>
      <c r="E62" s="9" t="s">
        <v>159</v>
      </c>
      <c r="F62" s="8" t="s">
        <v>177</v>
      </c>
      <c r="G62" s="8" t="s">
        <v>340</v>
      </c>
      <c r="H62" s="8" t="s">
        <v>162</v>
      </c>
    </row>
    <row r="63" spans="1:8">
      <c r="A63" s="8" t="s">
        <v>379</v>
      </c>
      <c r="B63" s="8" t="s">
        <v>380</v>
      </c>
      <c r="C63" s="8" t="s">
        <v>381</v>
      </c>
      <c r="D63" s="8" t="s">
        <v>382</v>
      </c>
      <c r="E63" s="9" t="s">
        <v>159</v>
      </c>
      <c r="F63" s="9" t="s">
        <v>181</v>
      </c>
      <c r="G63" s="8" t="s">
        <v>340</v>
      </c>
      <c r="H63" s="8" t="s">
        <v>162</v>
      </c>
    </row>
    <row r="64" spans="1:8">
      <c r="A64" s="8" t="s">
        <v>383</v>
      </c>
      <c r="B64" s="8" t="s">
        <v>384</v>
      </c>
      <c r="C64" s="8" t="s">
        <v>381</v>
      </c>
      <c r="D64" s="8" t="s">
        <v>385</v>
      </c>
      <c r="E64" s="9" t="s">
        <v>159</v>
      </c>
      <c r="F64" s="9" t="s">
        <v>181</v>
      </c>
      <c r="G64" s="8" t="s">
        <v>340</v>
      </c>
      <c r="H64" s="8" t="s">
        <v>162</v>
      </c>
    </row>
    <row r="65" spans="1:8">
      <c r="A65" s="8" t="s">
        <v>386</v>
      </c>
      <c r="B65" s="8" t="s">
        <v>387</v>
      </c>
      <c r="C65" s="8" t="s">
        <v>388</v>
      </c>
      <c r="D65" s="8" t="s">
        <v>389</v>
      </c>
      <c r="E65" s="9" t="s">
        <v>159</v>
      </c>
      <c r="F65" s="9" t="s">
        <v>390</v>
      </c>
      <c r="G65" s="8" t="s">
        <v>340</v>
      </c>
      <c r="H65" s="8" t="s">
        <v>162</v>
      </c>
    </row>
    <row r="66" spans="1:8">
      <c r="A66" s="8" t="s">
        <v>391</v>
      </c>
      <c r="B66" s="8" t="s">
        <v>392</v>
      </c>
      <c r="C66" s="8" t="s">
        <v>388</v>
      </c>
      <c r="D66" s="8" t="s">
        <v>393</v>
      </c>
      <c r="E66" s="9" t="s">
        <v>159</v>
      </c>
      <c r="F66" s="9" t="s">
        <v>390</v>
      </c>
      <c r="G66" s="8" t="s">
        <v>340</v>
      </c>
      <c r="H66" s="8" t="s">
        <v>162</v>
      </c>
    </row>
    <row r="67" spans="1:8">
      <c r="A67" s="8" t="s">
        <v>394</v>
      </c>
      <c r="B67" s="8" t="s">
        <v>395</v>
      </c>
      <c r="C67" s="8" t="s">
        <v>396</v>
      </c>
      <c r="D67" s="8" t="s">
        <v>73</v>
      </c>
      <c r="E67" s="9" t="s">
        <v>159</v>
      </c>
      <c r="F67" s="9" t="s">
        <v>397</v>
      </c>
      <c r="G67" s="8" t="s">
        <v>340</v>
      </c>
      <c r="H67" s="8" t="s">
        <v>162</v>
      </c>
    </row>
    <row r="68" spans="1:8">
      <c r="A68" s="8" t="s">
        <v>398</v>
      </c>
      <c r="B68" s="8" t="s">
        <v>399</v>
      </c>
      <c r="C68" s="8" t="s">
        <v>400</v>
      </c>
      <c r="D68" s="8" t="s">
        <v>401</v>
      </c>
      <c r="E68" s="9" t="s">
        <v>159</v>
      </c>
      <c r="F68" s="9" t="s">
        <v>402</v>
      </c>
      <c r="G68" s="8" t="s">
        <v>340</v>
      </c>
      <c r="H68" s="8" t="s">
        <v>162</v>
      </c>
    </row>
    <row r="69" spans="1:8">
      <c r="A69" s="8" t="s">
        <v>403</v>
      </c>
      <c r="B69" s="8" t="s">
        <v>404</v>
      </c>
      <c r="C69" s="8" t="s">
        <v>400</v>
      </c>
      <c r="D69" s="8" t="s">
        <v>405</v>
      </c>
      <c r="E69" s="9" t="s">
        <v>159</v>
      </c>
      <c r="F69" s="8" t="s">
        <v>402</v>
      </c>
      <c r="G69" s="8" t="s">
        <v>340</v>
      </c>
      <c r="H69" s="8" t="s">
        <v>162</v>
      </c>
    </row>
    <row r="70" spans="1:8">
      <c r="A70" s="8" t="s">
        <v>406</v>
      </c>
      <c r="B70" s="8" t="s">
        <v>407</v>
      </c>
      <c r="C70" s="8" t="s">
        <v>400</v>
      </c>
      <c r="D70" s="8" t="s">
        <v>408</v>
      </c>
      <c r="E70" s="9" t="s">
        <v>159</v>
      </c>
      <c r="F70" s="8" t="s">
        <v>402</v>
      </c>
      <c r="G70" s="8" t="s">
        <v>340</v>
      </c>
      <c r="H70" s="8" t="s">
        <v>162</v>
      </c>
    </row>
    <row r="71" spans="1:8">
      <c r="A71" s="8" t="s">
        <v>409</v>
      </c>
      <c r="B71" s="8" t="s">
        <v>410</v>
      </c>
      <c r="C71" s="8" t="s">
        <v>411</v>
      </c>
      <c r="D71" s="8" t="s">
        <v>412</v>
      </c>
      <c r="E71" s="9" t="s">
        <v>159</v>
      </c>
      <c r="F71" s="9" t="s">
        <v>167</v>
      </c>
      <c r="G71" s="8" t="s">
        <v>340</v>
      </c>
      <c r="H71" s="8" t="s">
        <v>162</v>
      </c>
    </row>
    <row r="72" spans="1:8">
      <c r="A72" s="8" t="s">
        <v>413</v>
      </c>
      <c r="B72" s="8" t="s">
        <v>414</v>
      </c>
      <c r="C72" s="8" t="s">
        <v>411</v>
      </c>
      <c r="D72" s="8" t="s">
        <v>415</v>
      </c>
      <c r="E72" s="9" t="s">
        <v>159</v>
      </c>
      <c r="F72" s="8" t="s">
        <v>167</v>
      </c>
      <c r="G72" s="8" t="s">
        <v>340</v>
      </c>
      <c r="H72" s="8" t="s">
        <v>162</v>
      </c>
    </row>
    <row r="73" spans="1:8">
      <c r="A73" s="8" t="s">
        <v>416</v>
      </c>
      <c r="B73" s="8" t="s">
        <v>417</v>
      </c>
      <c r="C73" s="8" t="s">
        <v>411</v>
      </c>
      <c r="D73" s="8" t="s">
        <v>418</v>
      </c>
      <c r="E73" s="9" t="s">
        <v>159</v>
      </c>
      <c r="F73" s="8" t="s">
        <v>167</v>
      </c>
      <c r="G73" s="8" t="s">
        <v>340</v>
      </c>
      <c r="H73" s="8" t="s">
        <v>162</v>
      </c>
    </row>
    <row r="74" spans="1:8">
      <c r="A74" s="8" t="s">
        <v>419</v>
      </c>
      <c r="B74" s="8" t="s">
        <v>420</v>
      </c>
      <c r="C74" s="8" t="s">
        <v>421</v>
      </c>
      <c r="D74" s="8" t="s">
        <v>422</v>
      </c>
      <c r="E74" s="9" t="s">
        <v>159</v>
      </c>
      <c r="F74" s="8" t="s">
        <v>402</v>
      </c>
      <c r="G74" s="8" t="s">
        <v>340</v>
      </c>
      <c r="H74" s="8" t="s">
        <v>162</v>
      </c>
    </row>
    <row r="75" spans="1:8">
      <c r="A75" s="8" t="s">
        <v>423</v>
      </c>
      <c r="B75" s="8" t="s">
        <v>424</v>
      </c>
      <c r="C75" s="8" t="s">
        <v>421</v>
      </c>
      <c r="D75" s="8" t="s">
        <v>425</v>
      </c>
      <c r="E75" s="9" t="s">
        <v>159</v>
      </c>
      <c r="F75" s="8" t="s">
        <v>402</v>
      </c>
      <c r="G75" s="8" t="s">
        <v>340</v>
      </c>
      <c r="H75" s="8" t="s">
        <v>162</v>
      </c>
    </row>
    <row r="76" spans="1:8">
      <c r="A76" s="8" t="s">
        <v>426</v>
      </c>
      <c r="B76" s="8" t="s">
        <v>427</v>
      </c>
      <c r="C76" s="8" t="s">
        <v>421</v>
      </c>
      <c r="D76" s="8" t="s">
        <v>428</v>
      </c>
      <c r="E76" s="9" t="s">
        <v>159</v>
      </c>
      <c r="F76" s="8" t="s">
        <v>402</v>
      </c>
      <c r="G76" s="8" t="s">
        <v>340</v>
      </c>
      <c r="H76" s="8" t="s">
        <v>162</v>
      </c>
    </row>
    <row r="77" spans="1:8">
      <c r="A77" s="8" t="s">
        <v>429</v>
      </c>
      <c r="B77" s="8" t="s">
        <v>430</v>
      </c>
      <c r="C77" s="8" t="s">
        <v>431</v>
      </c>
      <c r="D77" s="8" t="s">
        <v>432</v>
      </c>
      <c r="E77" s="9" t="s">
        <v>159</v>
      </c>
      <c r="F77" s="8" t="s">
        <v>167</v>
      </c>
      <c r="G77" s="8" t="s">
        <v>340</v>
      </c>
      <c r="H77" s="8" t="s">
        <v>162</v>
      </c>
    </row>
    <row r="78" spans="1:8">
      <c r="A78" s="8" t="s">
        <v>433</v>
      </c>
      <c r="B78" s="8" t="s">
        <v>434</v>
      </c>
      <c r="C78" s="8" t="s">
        <v>431</v>
      </c>
      <c r="D78" s="8" t="s">
        <v>435</v>
      </c>
      <c r="E78" s="9" t="s">
        <v>159</v>
      </c>
      <c r="F78" s="8" t="s">
        <v>167</v>
      </c>
      <c r="G78" s="8" t="s">
        <v>340</v>
      </c>
      <c r="H78" s="8" t="s">
        <v>162</v>
      </c>
    </row>
    <row r="79" spans="1:8">
      <c r="A79" s="8" t="s">
        <v>436</v>
      </c>
      <c r="B79" s="8" t="s">
        <v>437</v>
      </c>
      <c r="C79" s="8" t="s">
        <v>431</v>
      </c>
      <c r="D79" s="8" t="s">
        <v>438</v>
      </c>
      <c r="E79" s="9" t="s">
        <v>159</v>
      </c>
      <c r="F79" s="8" t="s">
        <v>167</v>
      </c>
      <c r="G79" s="8" t="s">
        <v>340</v>
      </c>
      <c r="H79" s="8" t="s">
        <v>162</v>
      </c>
    </row>
    <row r="80" spans="1:8">
      <c r="A80" s="8" t="s">
        <v>439</v>
      </c>
      <c r="B80" s="8" t="s">
        <v>440</v>
      </c>
      <c r="C80" s="8" t="s">
        <v>441</v>
      </c>
      <c r="D80" s="8" t="s">
        <v>442</v>
      </c>
      <c r="E80" s="9" t="s">
        <v>159</v>
      </c>
      <c r="F80" s="8" t="s">
        <v>443</v>
      </c>
      <c r="G80" s="8" t="s">
        <v>340</v>
      </c>
      <c r="H80" s="8" t="s">
        <v>162</v>
      </c>
    </row>
    <row r="81" spans="1:8">
      <c r="A81" s="8" t="s">
        <v>444</v>
      </c>
      <c r="B81" s="8" t="s">
        <v>445</v>
      </c>
      <c r="C81" s="8" t="s">
        <v>441</v>
      </c>
      <c r="D81" s="8" t="s">
        <v>446</v>
      </c>
      <c r="E81" s="9" t="s">
        <v>159</v>
      </c>
      <c r="F81" s="8" t="s">
        <v>443</v>
      </c>
      <c r="G81" s="8" t="s">
        <v>340</v>
      </c>
      <c r="H81" s="8" t="s">
        <v>162</v>
      </c>
    </row>
    <row r="82" spans="1:8">
      <c r="A82" s="8" t="s">
        <v>447</v>
      </c>
      <c r="B82" s="8" t="s">
        <v>448</v>
      </c>
      <c r="C82" s="8" t="s">
        <v>449</v>
      </c>
      <c r="D82" s="8" t="s">
        <v>450</v>
      </c>
      <c r="E82" s="9" t="s">
        <v>159</v>
      </c>
      <c r="F82" s="8" t="s">
        <v>443</v>
      </c>
      <c r="G82" s="8" t="s">
        <v>340</v>
      </c>
      <c r="H82" s="8" t="s">
        <v>162</v>
      </c>
    </row>
    <row r="83" spans="1:8" ht="15" thickBot="1">
      <c r="A83" s="8" t="s">
        <v>451</v>
      </c>
      <c r="B83" s="8" t="s">
        <v>452</v>
      </c>
      <c r="C83" s="8" t="s">
        <v>453</v>
      </c>
      <c r="D83" s="8" t="s">
        <v>454</v>
      </c>
      <c r="E83" s="9" t="s">
        <v>159</v>
      </c>
      <c r="F83" s="9" t="s">
        <v>455</v>
      </c>
      <c r="G83" s="9" t="s">
        <v>244</v>
      </c>
      <c r="H83" s="12" t="s">
        <v>456</v>
      </c>
    </row>
    <row r="84" spans="1:8" ht="15" thickBot="1">
      <c r="A84" s="8" t="s">
        <v>457</v>
      </c>
      <c r="B84" s="8" t="s">
        <v>458</v>
      </c>
      <c r="C84" s="8" t="s">
        <v>459</v>
      </c>
      <c r="D84" s="8" t="s">
        <v>460</v>
      </c>
      <c r="E84" s="9" t="s">
        <v>159</v>
      </c>
      <c r="F84" s="9" t="s">
        <v>461</v>
      </c>
      <c r="G84" s="9" t="s">
        <v>244</v>
      </c>
      <c r="H84" s="12" t="s">
        <v>456</v>
      </c>
    </row>
    <row r="85" spans="1:8" ht="15" thickBot="1">
      <c r="A85" s="8" t="s">
        <v>462</v>
      </c>
      <c r="B85" s="8" t="s">
        <v>463</v>
      </c>
      <c r="C85" s="8" t="s">
        <v>464</v>
      </c>
      <c r="D85" s="8" t="s">
        <v>465</v>
      </c>
      <c r="E85" s="9" t="s">
        <v>159</v>
      </c>
      <c r="F85" s="9" t="s">
        <v>466</v>
      </c>
      <c r="G85" s="9" t="s">
        <v>244</v>
      </c>
      <c r="H85" s="12" t="s">
        <v>456</v>
      </c>
    </row>
    <row r="87" spans="1:8" s="22" customFormat="1">
      <c r="A87" s="22" t="s">
        <v>548</v>
      </c>
    </row>
    <row r="88" spans="1:8">
      <c r="A88" t="s">
        <v>549</v>
      </c>
      <c r="B88" t="s">
        <v>284</v>
      </c>
      <c r="C88" t="s">
        <v>550</v>
      </c>
    </row>
    <row r="89" spans="1:8">
      <c r="A89" t="s">
        <v>287</v>
      </c>
      <c r="C89" t="s">
        <v>552</v>
      </c>
    </row>
    <row r="90" spans="1:8">
      <c r="A90" t="s">
        <v>290</v>
      </c>
      <c r="C90" t="s">
        <v>551</v>
      </c>
    </row>
    <row r="92" spans="1:8" s="24" customFormat="1">
      <c r="A92" s="24" t="s">
        <v>559</v>
      </c>
    </row>
    <row r="93" spans="1:8">
      <c r="A93" t="s">
        <v>560</v>
      </c>
      <c r="B93" t="s">
        <v>561</v>
      </c>
      <c r="C93" t="s">
        <v>1490</v>
      </c>
      <c r="D93" t="s">
        <v>1491</v>
      </c>
    </row>
    <row r="94" spans="1:8">
      <c r="A94" t="s">
        <v>1482</v>
      </c>
      <c r="C94" t="s">
        <v>1483</v>
      </c>
    </row>
    <row r="95" spans="1:8">
      <c r="A95" t="s">
        <v>1486</v>
      </c>
      <c r="B95" t="s">
        <v>1870</v>
      </c>
      <c r="C95" t="s">
        <v>1487</v>
      </c>
    </row>
    <row r="96" spans="1:8">
      <c r="A96" t="s">
        <v>1488</v>
      </c>
      <c r="C96" t="s">
        <v>1489</v>
      </c>
    </row>
    <row r="97" spans="1:3">
      <c r="A97" t="s">
        <v>1484</v>
      </c>
      <c r="C97" t="s">
        <v>1485</v>
      </c>
    </row>
    <row r="99" spans="1:3">
      <c r="A99" t="s">
        <v>1490</v>
      </c>
      <c r="B99" t="s">
        <v>560</v>
      </c>
    </row>
    <row r="100" spans="1:3">
      <c r="A100" t="s">
        <v>1487</v>
      </c>
      <c r="B100" t="s">
        <v>1486</v>
      </c>
    </row>
    <row r="101" spans="1:3">
      <c r="A101" t="s">
        <v>1489</v>
      </c>
      <c r="B101" t="s">
        <v>1488</v>
      </c>
    </row>
    <row r="102" spans="1:3">
      <c r="A102" t="s">
        <v>1485</v>
      </c>
      <c r="B102" t="s">
        <v>1484</v>
      </c>
    </row>
    <row r="105" spans="1:3" ht="15.5">
      <c r="C105" s="167" t="s">
        <v>2129</v>
      </c>
    </row>
    <row r="106" spans="1:3" ht="15.5">
      <c r="C106" s="167"/>
    </row>
    <row r="107" spans="1:3" ht="15.5">
      <c r="C107" s="167" t="s">
        <v>2130</v>
      </c>
    </row>
    <row r="108" spans="1:3" ht="15.5">
      <c r="C108" s="167" t="s">
        <v>2131</v>
      </c>
    </row>
    <row r="109" spans="1:3" ht="15.5">
      <c r="C109" s="167" t="s">
        <v>2132</v>
      </c>
    </row>
    <row r="110" spans="1:3" ht="15.5">
      <c r="C110" s="167" t="s">
        <v>2133</v>
      </c>
    </row>
    <row r="111" spans="1:3" ht="15.5">
      <c r="C111" s="167" t="s">
        <v>2134</v>
      </c>
    </row>
    <row r="112" spans="1:3" ht="15.5">
      <c r="C112" s="167"/>
    </row>
    <row r="113" spans="3:3" ht="15.5">
      <c r="C113" s="167"/>
    </row>
    <row r="114" spans="3:3" ht="15.5">
      <c r="C114" s="167" t="s">
        <v>2135</v>
      </c>
    </row>
    <row r="115" spans="3:3" ht="15.5">
      <c r="C115" s="167" t="s">
        <v>2136</v>
      </c>
    </row>
    <row r="116" spans="3:3" ht="15.5">
      <c r="C116" s="167" t="s">
        <v>2137</v>
      </c>
    </row>
    <row r="117" spans="3:3" ht="15.5">
      <c r="C117" s="167" t="s">
        <v>2138</v>
      </c>
    </row>
    <row r="118" spans="3:3" ht="15.5">
      <c r="C118" s="167" t="s">
        <v>2139</v>
      </c>
    </row>
    <row r="119" spans="3:3" ht="15.5">
      <c r="C119" s="167" t="s">
        <v>2140</v>
      </c>
    </row>
    <row r="120" spans="3:3" ht="15.5">
      <c r="C120" s="167" t="s">
        <v>2141</v>
      </c>
    </row>
    <row r="121" spans="3:3" ht="15.5">
      <c r="C121" s="167" t="s">
        <v>2142</v>
      </c>
    </row>
    <row r="122" spans="3:3" ht="15.5">
      <c r="C122" s="167" t="s">
        <v>2143</v>
      </c>
    </row>
    <row r="123" spans="3:3" ht="15.5">
      <c r="C123" s="167" t="s">
        <v>2144</v>
      </c>
    </row>
    <row r="124" spans="3:3" ht="15.5">
      <c r="C124" s="167" t="s">
        <v>2145</v>
      </c>
    </row>
    <row r="125" spans="3:3" ht="15.5">
      <c r="C125" s="167" t="s">
        <v>2146</v>
      </c>
    </row>
    <row r="126" spans="3:3" ht="15.5">
      <c r="C126" s="167" t="s">
        <v>2147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16"/>
  <sheetViews>
    <sheetView topLeftCell="A103" workbookViewId="0">
      <selection activeCell="A103" sqref="A1:A1048576"/>
    </sheetView>
  </sheetViews>
  <sheetFormatPr defaultRowHeight="14.5"/>
  <cols>
    <col min="1" max="1" width="20.54296875" customWidth="1"/>
    <col min="2" max="2" width="17.453125" customWidth="1"/>
    <col min="3" max="3" width="29.453125" customWidth="1"/>
    <col min="4" max="4" width="51.26953125" bestFit="1" customWidth="1"/>
    <col min="5" max="5" width="40.26953125" customWidth="1"/>
    <col min="6" max="6" width="9.81640625" customWidth="1"/>
    <col min="7" max="7" width="26.7265625" bestFit="1" customWidth="1"/>
    <col min="8" max="8" width="51.1796875" bestFit="1" customWidth="1"/>
    <col min="9" max="9" width="24.81640625" bestFit="1" customWidth="1"/>
  </cols>
  <sheetData>
    <row r="1" spans="1:8">
      <c r="A1" s="4" t="s">
        <v>146</v>
      </c>
      <c r="B1" s="4" t="s">
        <v>147</v>
      </c>
      <c r="C1" s="4" t="s">
        <v>148</v>
      </c>
      <c r="D1" s="4" t="s">
        <v>149</v>
      </c>
      <c r="E1" s="4" t="s">
        <v>150</v>
      </c>
      <c r="F1" s="4" t="s">
        <v>151</v>
      </c>
      <c r="G1" s="4" t="s">
        <v>152</v>
      </c>
      <c r="H1" s="4" t="s">
        <v>153</v>
      </c>
    </row>
    <row r="2" spans="1:8">
      <c r="A2" s="5"/>
      <c r="B2" s="6" t="s">
        <v>154</v>
      </c>
      <c r="C2" s="5"/>
      <c r="D2" s="5"/>
      <c r="E2" s="5"/>
      <c r="F2" s="7"/>
      <c r="G2" s="5"/>
      <c r="H2" s="5"/>
    </row>
    <row r="3" spans="1:8">
      <c r="A3" s="8" t="s">
        <v>155</v>
      </c>
      <c r="B3" s="8" t="s">
        <v>156</v>
      </c>
      <c r="C3" s="8" t="s">
        <v>157</v>
      </c>
      <c r="D3" s="8" t="s">
        <v>158</v>
      </c>
      <c r="E3" s="9" t="s">
        <v>159</v>
      </c>
      <c r="F3" s="9" t="s">
        <v>160</v>
      </c>
      <c r="G3" s="8" t="s">
        <v>161</v>
      </c>
      <c r="H3" s="9" t="s">
        <v>162</v>
      </c>
    </row>
    <row r="4" spans="1:8">
      <c r="A4" s="8" t="s">
        <v>163</v>
      </c>
      <c r="B4" s="8" t="s">
        <v>164</v>
      </c>
      <c r="C4" s="8" t="s">
        <v>165</v>
      </c>
      <c r="D4" s="8" t="s">
        <v>166</v>
      </c>
      <c r="E4" s="9" t="s">
        <v>159</v>
      </c>
      <c r="F4" s="9" t="s">
        <v>167</v>
      </c>
      <c r="G4" s="8" t="s">
        <v>161</v>
      </c>
      <c r="H4" s="9" t="s">
        <v>162</v>
      </c>
    </row>
    <row r="5" spans="1:8">
      <c r="A5" s="8" t="s">
        <v>168</v>
      </c>
      <c r="B5" s="8" t="s">
        <v>169</v>
      </c>
      <c r="C5" s="8" t="s">
        <v>170</v>
      </c>
      <c r="D5" s="8" t="s">
        <v>171</v>
      </c>
      <c r="E5" s="9" t="s">
        <v>159</v>
      </c>
      <c r="F5" s="9" t="s">
        <v>172</v>
      </c>
      <c r="G5" s="8" t="s">
        <v>161</v>
      </c>
      <c r="H5" s="9" t="s">
        <v>162</v>
      </c>
    </row>
    <row r="6" spans="1:8">
      <c r="A6" s="8" t="s">
        <v>173</v>
      </c>
      <c r="B6" s="8" t="s">
        <v>174</v>
      </c>
      <c r="C6" s="8" t="s">
        <v>175</v>
      </c>
      <c r="D6" s="8" t="s">
        <v>176</v>
      </c>
      <c r="E6" s="9" t="s">
        <v>159</v>
      </c>
      <c r="F6" s="9" t="s">
        <v>177</v>
      </c>
      <c r="G6" s="8" t="s">
        <v>161</v>
      </c>
      <c r="H6" s="9" t="s">
        <v>162</v>
      </c>
    </row>
    <row r="7" spans="1:8">
      <c r="A7" s="8" t="s">
        <v>178</v>
      </c>
      <c r="B7" s="8" t="s">
        <v>179</v>
      </c>
      <c r="C7" s="8" t="s">
        <v>1858</v>
      </c>
      <c r="D7" s="8" t="s">
        <v>180</v>
      </c>
      <c r="E7" s="9" t="s">
        <v>159</v>
      </c>
      <c r="F7" s="9" t="s">
        <v>181</v>
      </c>
      <c r="G7" s="8" t="s">
        <v>161</v>
      </c>
      <c r="H7" s="9" t="s">
        <v>162</v>
      </c>
    </row>
    <row r="8" spans="1:8">
      <c r="A8" s="8" t="s">
        <v>182</v>
      </c>
      <c r="B8" s="8" t="s">
        <v>183</v>
      </c>
      <c r="C8" s="8" t="s">
        <v>1859</v>
      </c>
      <c r="D8" s="8" t="s">
        <v>184</v>
      </c>
      <c r="E8" s="9" t="s">
        <v>159</v>
      </c>
      <c r="F8" s="9" t="s">
        <v>185</v>
      </c>
      <c r="G8" s="8" t="s">
        <v>161</v>
      </c>
      <c r="H8" s="9" t="s">
        <v>162</v>
      </c>
    </row>
    <row r="9" spans="1:8">
      <c r="A9" s="8" t="s">
        <v>186</v>
      </c>
      <c r="B9" s="8" t="s">
        <v>5</v>
      </c>
      <c r="C9" s="8" t="s">
        <v>187</v>
      </c>
      <c r="D9" s="8" t="s">
        <v>188</v>
      </c>
      <c r="E9" s="9" t="s">
        <v>159</v>
      </c>
      <c r="F9" s="9" t="s">
        <v>189</v>
      </c>
      <c r="G9" s="9" t="s">
        <v>190</v>
      </c>
      <c r="H9" s="9" t="s">
        <v>162</v>
      </c>
    </row>
    <row r="10" spans="1:8">
      <c r="A10" s="8" t="s">
        <v>191</v>
      </c>
      <c r="B10" s="8" t="s">
        <v>192</v>
      </c>
      <c r="C10" s="8" t="s">
        <v>193</v>
      </c>
      <c r="D10" s="8" t="s">
        <v>194</v>
      </c>
      <c r="E10" s="9" t="s">
        <v>159</v>
      </c>
      <c r="F10" s="9" t="s">
        <v>195</v>
      </c>
      <c r="G10" s="9" t="s">
        <v>196</v>
      </c>
      <c r="H10" s="9" t="s">
        <v>162</v>
      </c>
    </row>
    <row r="11" spans="1:8">
      <c r="A11" s="10"/>
      <c r="B11" s="10"/>
      <c r="C11" s="10"/>
      <c r="D11" s="10"/>
      <c r="E11" s="11"/>
      <c r="F11" s="11"/>
      <c r="G11" s="11"/>
      <c r="H11" s="11"/>
    </row>
    <row r="12" spans="1:8">
      <c r="A12" s="5"/>
      <c r="B12" s="6" t="s">
        <v>197</v>
      </c>
      <c r="C12" s="5"/>
      <c r="D12" s="5"/>
      <c r="E12" s="5"/>
      <c r="F12" s="5"/>
      <c r="G12" s="5"/>
      <c r="H12" s="5"/>
    </row>
    <row r="13" spans="1:8">
      <c r="A13" s="8" t="s">
        <v>198</v>
      </c>
      <c r="B13" s="8" t="s">
        <v>199</v>
      </c>
      <c r="C13" s="8" t="s">
        <v>200</v>
      </c>
      <c r="D13" s="8" t="s">
        <v>201</v>
      </c>
      <c r="E13" s="9" t="s">
        <v>159</v>
      </c>
      <c r="F13" s="9" t="s">
        <v>185</v>
      </c>
      <c r="G13" s="8" t="s">
        <v>161</v>
      </c>
      <c r="H13" s="9" t="s">
        <v>162</v>
      </c>
    </row>
    <row r="14" spans="1:8">
      <c r="A14" s="8" t="s">
        <v>202</v>
      </c>
      <c r="B14" s="8" t="s">
        <v>203</v>
      </c>
      <c r="C14" s="8" t="s">
        <v>204</v>
      </c>
      <c r="D14" s="8" t="s">
        <v>205</v>
      </c>
      <c r="E14" s="9" t="s">
        <v>159</v>
      </c>
      <c r="F14" s="9" t="s">
        <v>206</v>
      </c>
      <c r="G14" s="8" t="s">
        <v>161</v>
      </c>
      <c r="H14" s="9" t="s">
        <v>162</v>
      </c>
    </row>
    <row r="15" spans="1:8">
      <c r="A15" s="8" t="s">
        <v>207</v>
      </c>
      <c r="B15" s="8" t="s">
        <v>208</v>
      </c>
      <c r="C15" s="8" t="s">
        <v>209</v>
      </c>
      <c r="D15" s="8" t="s">
        <v>210</v>
      </c>
      <c r="E15" s="9" t="s">
        <v>159</v>
      </c>
      <c r="F15" s="9" t="s">
        <v>172</v>
      </c>
      <c r="G15" s="8" t="s">
        <v>161</v>
      </c>
      <c r="H15" s="9" t="s">
        <v>162</v>
      </c>
    </row>
    <row r="16" spans="1:8">
      <c r="A16" s="8" t="s">
        <v>211</v>
      </c>
      <c r="B16" s="8" t="s">
        <v>212</v>
      </c>
      <c r="C16" s="8" t="s">
        <v>213</v>
      </c>
      <c r="D16" s="8" t="s">
        <v>214</v>
      </c>
      <c r="E16" s="9" t="s">
        <v>159</v>
      </c>
      <c r="F16" s="9" t="s">
        <v>215</v>
      </c>
      <c r="G16" s="8" t="s">
        <v>161</v>
      </c>
      <c r="H16" s="9" t="s">
        <v>162</v>
      </c>
    </row>
    <row r="17" spans="1:8">
      <c r="A17" s="8" t="s">
        <v>216</v>
      </c>
      <c r="B17" s="8" t="s">
        <v>217</v>
      </c>
      <c r="C17" s="8" t="s">
        <v>1860</v>
      </c>
      <c r="D17" s="8" t="s">
        <v>218</v>
      </c>
      <c r="E17" s="9" t="s">
        <v>159</v>
      </c>
      <c r="F17" s="9" t="s">
        <v>160</v>
      </c>
      <c r="G17" s="8" t="s">
        <v>161</v>
      </c>
      <c r="H17" s="9" t="s">
        <v>162</v>
      </c>
    </row>
    <row r="18" spans="1:8">
      <c r="A18" s="8" t="s">
        <v>219</v>
      </c>
      <c r="B18" s="8" t="s">
        <v>220</v>
      </c>
      <c r="C18" s="8" t="s">
        <v>1861</v>
      </c>
      <c r="D18" s="8" t="s">
        <v>221</v>
      </c>
      <c r="E18" s="9" t="s">
        <v>159</v>
      </c>
      <c r="F18" s="9" t="s">
        <v>189</v>
      </c>
      <c r="G18" s="9" t="s">
        <v>190</v>
      </c>
      <c r="H18" s="9" t="s">
        <v>162</v>
      </c>
    </row>
    <row r="19" spans="1:8" ht="15" thickBot="1">
      <c r="A19" s="8" t="s">
        <v>222</v>
      </c>
      <c r="B19" s="8" t="s">
        <v>223</v>
      </c>
      <c r="C19" s="8" t="s">
        <v>1862</v>
      </c>
      <c r="D19" s="8" t="s">
        <v>224</v>
      </c>
      <c r="E19" s="9" t="s">
        <v>159</v>
      </c>
      <c r="F19" s="9" t="s">
        <v>206</v>
      </c>
      <c r="G19" s="9" t="s">
        <v>225</v>
      </c>
      <c r="H19" s="12" t="s">
        <v>226</v>
      </c>
    </row>
    <row r="20" spans="1:8" ht="15" thickBot="1">
      <c r="A20" s="8" t="s">
        <v>227</v>
      </c>
      <c r="B20" s="8" t="s">
        <v>228</v>
      </c>
      <c r="C20" s="8" t="s">
        <v>229</v>
      </c>
      <c r="D20" s="8" t="s">
        <v>230</v>
      </c>
      <c r="E20" s="9" t="s">
        <v>159</v>
      </c>
      <c r="F20" s="9" t="s">
        <v>231</v>
      </c>
      <c r="G20" s="9" t="s">
        <v>225</v>
      </c>
      <c r="H20" s="12" t="s">
        <v>232</v>
      </c>
    </row>
    <row r="21" spans="1:8" ht="15" thickBot="1">
      <c r="A21" s="8" t="s">
        <v>233</v>
      </c>
      <c r="B21" s="8" t="s">
        <v>234</v>
      </c>
      <c r="C21" s="8" t="s">
        <v>235</v>
      </c>
      <c r="D21" s="8" t="s">
        <v>236</v>
      </c>
      <c r="E21" s="9" t="s">
        <v>159</v>
      </c>
      <c r="F21" s="9" t="s">
        <v>231</v>
      </c>
      <c r="G21" s="9" t="s">
        <v>225</v>
      </c>
      <c r="H21" s="12" t="s">
        <v>232</v>
      </c>
    </row>
    <row r="22" spans="1:8">
      <c r="A22" s="10"/>
      <c r="B22" s="10"/>
      <c r="C22" s="10"/>
      <c r="D22" s="10"/>
      <c r="E22" s="11"/>
      <c r="F22" s="11"/>
      <c r="G22" s="11"/>
      <c r="H22" s="13"/>
    </row>
    <row r="23" spans="1:8">
      <c r="A23" s="5"/>
      <c r="B23" s="6" t="s">
        <v>237</v>
      </c>
      <c r="C23" s="5"/>
      <c r="D23" s="5"/>
      <c r="E23" s="5"/>
      <c r="F23" s="5"/>
      <c r="G23" s="5"/>
      <c r="H23" s="5"/>
    </row>
    <row r="24" spans="1:8">
      <c r="A24" s="8" t="s">
        <v>238</v>
      </c>
      <c r="B24" s="14" t="s">
        <v>239</v>
      </c>
      <c r="C24" s="8" t="s">
        <v>240</v>
      </c>
      <c r="D24" s="8" t="s">
        <v>241</v>
      </c>
      <c r="E24" s="8" t="s">
        <v>242</v>
      </c>
      <c r="F24" s="9" t="s">
        <v>243</v>
      </c>
      <c r="G24" s="9" t="s">
        <v>244</v>
      </c>
      <c r="H24" s="8" t="s">
        <v>245</v>
      </c>
    </row>
    <row r="25" spans="1:8">
      <c r="A25" s="14" t="s">
        <v>246</v>
      </c>
      <c r="B25" s="8" t="s">
        <v>247</v>
      </c>
      <c r="C25" s="8" t="s">
        <v>248</v>
      </c>
      <c r="D25" s="8" t="s">
        <v>249</v>
      </c>
      <c r="E25" s="8" t="s">
        <v>242</v>
      </c>
      <c r="F25" s="9" t="s">
        <v>243</v>
      </c>
      <c r="G25" s="9" t="s">
        <v>244</v>
      </c>
      <c r="H25" s="8" t="s">
        <v>245</v>
      </c>
    </row>
    <row r="26" spans="1:8">
      <c r="A26" s="8" t="s">
        <v>250</v>
      </c>
      <c r="B26" s="8" t="s">
        <v>251</v>
      </c>
      <c r="C26" s="8" t="s">
        <v>252</v>
      </c>
      <c r="D26" s="8" t="s">
        <v>253</v>
      </c>
      <c r="E26" s="8" t="s">
        <v>242</v>
      </c>
      <c r="F26" s="9" t="s">
        <v>254</v>
      </c>
      <c r="G26" s="9" t="s">
        <v>244</v>
      </c>
      <c r="H26" s="8" t="s">
        <v>255</v>
      </c>
    </row>
    <row r="27" spans="1:8">
      <c r="A27" s="8" t="s">
        <v>256</v>
      </c>
      <c r="B27" s="8" t="s">
        <v>257</v>
      </c>
      <c r="C27" s="8" t="s">
        <v>258</v>
      </c>
      <c r="D27" s="8" t="s">
        <v>259</v>
      </c>
      <c r="E27" s="8" t="s">
        <v>242</v>
      </c>
      <c r="F27" s="9" t="s">
        <v>254</v>
      </c>
      <c r="G27" s="9" t="s">
        <v>244</v>
      </c>
      <c r="H27" s="8" t="s">
        <v>255</v>
      </c>
    </row>
    <row r="28" spans="1:8">
      <c r="A28" s="8" t="s">
        <v>260</v>
      </c>
      <c r="B28" s="8" t="s">
        <v>261</v>
      </c>
      <c r="C28" s="8" t="s">
        <v>262</v>
      </c>
      <c r="D28" s="8" t="s">
        <v>263</v>
      </c>
      <c r="E28" s="8" t="s">
        <v>242</v>
      </c>
      <c r="F28" s="9" t="s">
        <v>254</v>
      </c>
      <c r="G28" s="9" t="s">
        <v>244</v>
      </c>
      <c r="H28" s="8" t="s">
        <v>255</v>
      </c>
    </row>
    <row r="29" spans="1:8">
      <c r="A29" s="8" t="s">
        <v>264</v>
      </c>
      <c r="B29" s="8" t="s">
        <v>265</v>
      </c>
      <c r="C29" s="8" t="s">
        <v>266</v>
      </c>
      <c r="D29" s="8" t="s">
        <v>267</v>
      </c>
      <c r="E29" s="8" t="s">
        <v>242</v>
      </c>
      <c r="F29" s="9" t="s">
        <v>254</v>
      </c>
      <c r="G29" s="9" t="s">
        <v>244</v>
      </c>
      <c r="H29" s="8" t="s">
        <v>255</v>
      </c>
    </row>
    <row r="30" spans="1:8">
      <c r="A30" s="8" t="s">
        <v>268</v>
      </c>
      <c r="B30" s="8" t="s">
        <v>269</v>
      </c>
      <c r="C30" s="8" t="s">
        <v>270</v>
      </c>
      <c r="D30" s="8" t="s">
        <v>271</v>
      </c>
      <c r="E30" s="8" t="s">
        <v>242</v>
      </c>
      <c r="F30" s="9" t="s">
        <v>272</v>
      </c>
      <c r="G30" s="9" t="s">
        <v>273</v>
      </c>
      <c r="H30" s="8" t="s">
        <v>162</v>
      </c>
    </row>
    <row r="31" spans="1:8">
      <c r="A31" s="8" t="s">
        <v>274</v>
      </c>
      <c r="B31" s="8" t="s">
        <v>275</v>
      </c>
      <c r="C31" s="8" t="s">
        <v>270</v>
      </c>
      <c r="D31" s="8" t="s">
        <v>271</v>
      </c>
      <c r="E31" s="8" t="s">
        <v>242</v>
      </c>
      <c r="F31" s="9" t="s">
        <v>276</v>
      </c>
      <c r="G31" s="9" t="s">
        <v>273</v>
      </c>
      <c r="H31" s="8" t="s">
        <v>162</v>
      </c>
    </row>
    <row r="32" spans="1:8">
      <c r="A32" s="8" t="s">
        <v>277</v>
      </c>
      <c r="B32" s="8" t="s">
        <v>278</v>
      </c>
      <c r="C32" s="8" t="s">
        <v>279</v>
      </c>
      <c r="D32" s="8" t="s">
        <v>271</v>
      </c>
      <c r="E32" s="8" t="s">
        <v>242</v>
      </c>
      <c r="F32" s="9" t="s">
        <v>272</v>
      </c>
      <c r="G32" s="9" t="s">
        <v>273</v>
      </c>
      <c r="H32" s="8" t="s">
        <v>162</v>
      </c>
    </row>
    <row r="33" spans="1:8">
      <c r="A33" s="8" t="s">
        <v>280</v>
      </c>
      <c r="B33" s="8" t="s">
        <v>281</v>
      </c>
      <c r="C33" s="8" t="s">
        <v>282</v>
      </c>
      <c r="D33" s="8" t="s">
        <v>271</v>
      </c>
      <c r="E33" s="8" t="s">
        <v>242</v>
      </c>
      <c r="F33" s="9" t="s">
        <v>276</v>
      </c>
      <c r="G33" s="9" t="s">
        <v>273</v>
      </c>
      <c r="H33" s="8" t="s">
        <v>162</v>
      </c>
    </row>
    <row r="34" spans="1:8">
      <c r="A34" s="8" t="s">
        <v>283</v>
      </c>
      <c r="B34" s="8" t="s">
        <v>284</v>
      </c>
      <c r="C34" s="8" t="s">
        <v>285</v>
      </c>
      <c r="D34" s="8" t="s">
        <v>271</v>
      </c>
      <c r="E34" s="8" t="s">
        <v>242</v>
      </c>
      <c r="F34" s="9" t="s">
        <v>286</v>
      </c>
      <c r="G34" s="9" t="s">
        <v>273</v>
      </c>
      <c r="H34" s="8" t="s">
        <v>162</v>
      </c>
    </row>
    <row r="35" spans="1:8">
      <c r="A35" s="8" t="s">
        <v>287</v>
      </c>
      <c r="B35" s="15" t="s">
        <v>288</v>
      </c>
      <c r="C35" s="8" t="s">
        <v>285</v>
      </c>
      <c r="D35" s="8" t="s">
        <v>271</v>
      </c>
      <c r="E35" s="8" t="s">
        <v>242</v>
      </c>
      <c r="F35" s="9" t="s">
        <v>289</v>
      </c>
      <c r="G35" s="9" t="s">
        <v>273</v>
      </c>
      <c r="H35" s="8" t="s">
        <v>162</v>
      </c>
    </row>
    <row r="36" spans="1:8">
      <c r="A36" s="16" t="s">
        <v>290</v>
      </c>
      <c r="B36" s="15" t="s">
        <v>570</v>
      </c>
      <c r="C36" s="8" t="s">
        <v>291</v>
      </c>
      <c r="D36" s="8" t="s">
        <v>271</v>
      </c>
      <c r="E36" s="8" t="s">
        <v>242</v>
      </c>
      <c r="F36" s="9" t="s">
        <v>286</v>
      </c>
      <c r="G36" s="9" t="s">
        <v>273</v>
      </c>
      <c r="H36" s="8" t="s">
        <v>162</v>
      </c>
    </row>
    <row r="37" spans="1:8">
      <c r="A37" s="14" t="s">
        <v>292</v>
      </c>
      <c r="B37" s="15" t="s">
        <v>1863</v>
      </c>
      <c r="C37" s="8" t="s">
        <v>291</v>
      </c>
      <c r="D37" s="8" t="s">
        <v>271</v>
      </c>
      <c r="E37" s="8" t="s">
        <v>242</v>
      </c>
      <c r="F37" s="9" t="s">
        <v>294</v>
      </c>
      <c r="G37" s="9" t="s">
        <v>273</v>
      </c>
      <c r="H37" s="8" t="s">
        <v>162</v>
      </c>
    </row>
    <row r="38" spans="1:8">
      <c r="A38" s="16" t="s">
        <v>295</v>
      </c>
      <c r="B38" s="15" t="s">
        <v>296</v>
      </c>
      <c r="C38" s="8" t="s">
        <v>297</v>
      </c>
      <c r="D38" s="8" t="s">
        <v>298</v>
      </c>
      <c r="E38" s="8" t="s">
        <v>242</v>
      </c>
      <c r="F38" s="9" t="s">
        <v>299</v>
      </c>
      <c r="G38" s="9" t="s">
        <v>244</v>
      </c>
      <c r="H38" s="8"/>
    </row>
    <row r="39" spans="1:8">
      <c r="A39" s="14" t="s">
        <v>300</v>
      </c>
      <c r="B39" s="15" t="s">
        <v>301</v>
      </c>
      <c r="C39" s="8" t="s">
        <v>302</v>
      </c>
      <c r="D39" s="8" t="s">
        <v>303</v>
      </c>
      <c r="E39" s="8" t="s">
        <v>242</v>
      </c>
      <c r="F39" s="9" t="s">
        <v>243</v>
      </c>
      <c r="G39" s="9" t="s">
        <v>304</v>
      </c>
      <c r="H39" s="8"/>
    </row>
    <row r="40" spans="1:8" ht="15.5">
      <c r="A40" s="17"/>
      <c r="B40" s="17"/>
      <c r="C40" s="18"/>
      <c r="D40" s="18"/>
    </row>
    <row r="42" spans="1:8" ht="15.5">
      <c r="A42" s="5"/>
      <c r="B42" s="19" t="s">
        <v>305</v>
      </c>
      <c r="C42" s="5"/>
      <c r="D42" s="5"/>
      <c r="E42" s="5"/>
      <c r="F42" s="5"/>
      <c r="G42" s="5"/>
      <c r="H42" s="5"/>
    </row>
    <row r="43" spans="1:8">
      <c r="A43" s="8" t="s">
        <v>306</v>
      </c>
      <c r="B43" s="8" t="s">
        <v>307</v>
      </c>
      <c r="C43" s="8" t="s">
        <v>308</v>
      </c>
      <c r="D43" s="8" t="s">
        <v>309</v>
      </c>
      <c r="E43" s="8" t="s">
        <v>310</v>
      </c>
      <c r="F43" s="20" t="s">
        <v>311</v>
      </c>
      <c r="G43" s="8" t="s">
        <v>312</v>
      </c>
      <c r="H43" s="8" t="s">
        <v>162</v>
      </c>
    </row>
    <row r="44" spans="1:8">
      <c r="A44" s="8" t="s">
        <v>313</v>
      </c>
      <c r="B44" s="8" t="s">
        <v>314</v>
      </c>
      <c r="C44" s="8" t="s">
        <v>308</v>
      </c>
      <c r="D44" s="8" t="s">
        <v>315</v>
      </c>
      <c r="E44" s="8" t="s">
        <v>310</v>
      </c>
      <c r="F44" s="8" t="s">
        <v>316</v>
      </c>
      <c r="G44" s="8" t="s">
        <v>312</v>
      </c>
      <c r="H44" s="8" t="s">
        <v>162</v>
      </c>
    </row>
    <row r="45" spans="1:8">
      <c r="A45" s="21" t="s">
        <v>317</v>
      </c>
      <c r="B45" s="8" t="s">
        <v>318</v>
      </c>
      <c r="C45" s="8" t="s">
        <v>319</v>
      </c>
      <c r="D45" s="8" t="s">
        <v>320</v>
      </c>
      <c r="E45" s="8" t="s">
        <v>310</v>
      </c>
      <c r="F45" s="8" t="s">
        <v>321</v>
      </c>
      <c r="G45" s="8" t="s">
        <v>312</v>
      </c>
      <c r="H45" s="8" t="s">
        <v>162</v>
      </c>
    </row>
    <row r="46" spans="1:8">
      <c r="A46" s="16" t="s">
        <v>322</v>
      </c>
      <c r="B46" s="8" t="s">
        <v>323</v>
      </c>
      <c r="C46" s="8" t="s">
        <v>308</v>
      </c>
      <c r="D46" s="8" t="s">
        <v>324</v>
      </c>
      <c r="E46" s="9" t="s">
        <v>159</v>
      </c>
      <c r="F46" s="8" t="s">
        <v>325</v>
      </c>
      <c r="G46" s="8" t="s">
        <v>190</v>
      </c>
      <c r="H46" s="8" t="s">
        <v>162</v>
      </c>
    </row>
    <row r="47" spans="1:8">
      <c r="A47" s="16" t="s">
        <v>326</v>
      </c>
      <c r="B47" s="8" t="s">
        <v>327</v>
      </c>
      <c r="C47" s="8" t="s">
        <v>308</v>
      </c>
      <c r="D47" s="8" t="s">
        <v>328</v>
      </c>
      <c r="E47" s="9" t="s">
        <v>159</v>
      </c>
      <c r="F47" s="9" t="s">
        <v>329</v>
      </c>
      <c r="G47" s="8" t="s">
        <v>190</v>
      </c>
      <c r="H47" s="8" t="s">
        <v>162</v>
      </c>
    </row>
    <row r="48" spans="1:8">
      <c r="A48" s="14" t="s">
        <v>330</v>
      </c>
      <c r="B48" s="8" t="s">
        <v>331</v>
      </c>
      <c r="C48" s="8" t="s">
        <v>319</v>
      </c>
      <c r="D48" s="8" t="s">
        <v>332</v>
      </c>
      <c r="E48" s="9" t="s">
        <v>159</v>
      </c>
      <c r="F48" s="9" t="s">
        <v>333</v>
      </c>
      <c r="G48" s="8" t="s">
        <v>190</v>
      </c>
      <c r="H48" s="8" t="s">
        <v>162</v>
      </c>
    </row>
    <row r="50" spans="1:8">
      <c r="A50" s="5"/>
      <c r="B50" s="6" t="s">
        <v>334</v>
      </c>
      <c r="C50" s="5"/>
      <c r="D50" s="5"/>
      <c r="E50" s="5"/>
      <c r="F50" s="5"/>
      <c r="G50" s="5"/>
      <c r="H50" s="5"/>
    </row>
    <row r="51" spans="1:8">
      <c r="A51" s="8" t="s">
        <v>335</v>
      </c>
      <c r="B51" s="8" t="s">
        <v>336</v>
      </c>
      <c r="C51" s="8" t="s">
        <v>337</v>
      </c>
      <c r="D51" s="8" t="s">
        <v>338</v>
      </c>
      <c r="E51" s="9" t="s">
        <v>159</v>
      </c>
      <c r="F51" s="8" t="s">
        <v>339</v>
      </c>
      <c r="G51" s="8" t="s">
        <v>340</v>
      </c>
      <c r="H51" s="8" t="s">
        <v>162</v>
      </c>
    </row>
    <row r="52" spans="1:8">
      <c r="A52" s="8" t="s">
        <v>341</v>
      </c>
      <c r="B52" s="8" t="s">
        <v>342</v>
      </c>
      <c r="C52" s="8" t="s">
        <v>337</v>
      </c>
      <c r="D52" s="8" t="s">
        <v>343</v>
      </c>
      <c r="E52" s="9" t="s">
        <v>159</v>
      </c>
      <c r="F52" s="8" t="s">
        <v>339</v>
      </c>
      <c r="G52" s="8" t="s">
        <v>340</v>
      </c>
      <c r="H52" s="8" t="s">
        <v>162</v>
      </c>
    </row>
    <row r="53" spans="1:8">
      <c r="A53" s="8" t="s">
        <v>344</v>
      </c>
      <c r="B53" s="8" t="s">
        <v>345</v>
      </c>
      <c r="C53" s="8" t="s">
        <v>337</v>
      </c>
      <c r="D53" s="8" t="s">
        <v>346</v>
      </c>
      <c r="E53" s="9" t="s">
        <v>159</v>
      </c>
      <c r="F53" s="8" t="s">
        <v>339</v>
      </c>
      <c r="G53" s="8" t="s">
        <v>340</v>
      </c>
      <c r="H53" s="8" t="s">
        <v>162</v>
      </c>
    </row>
    <row r="54" spans="1:8">
      <c r="A54" s="8" t="s">
        <v>347</v>
      </c>
      <c r="B54" s="8" t="s">
        <v>348</v>
      </c>
      <c r="C54" s="8" t="s">
        <v>349</v>
      </c>
      <c r="D54" s="8" t="s">
        <v>350</v>
      </c>
      <c r="E54" s="9" t="s">
        <v>159</v>
      </c>
      <c r="F54" s="9" t="s">
        <v>351</v>
      </c>
      <c r="G54" s="8" t="s">
        <v>340</v>
      </c>
      <c r="H54" s="8" t="s">
        <v>162</v>
      </c>
    </row>
    <row r="55" spans="1:8">
      <c r="A55" s="8" t="s">
        <v>352</v>
      </c>
      <c r="B55" s="8" t="s">
        <v>353</v>
      </c>
      <c r="C55" s="8" t="s">
        <v>349</v>
      </c>
      <c r="D55" s="8" t="s">
        <v>354</v>
      </c>
      <c r="E55" s="9" t="s">
        <v>159</v>
      </c>
      <c r="F55" s="9" t="s">
        <v>177</v>
      </c>
      <c r="G55" s="8" t="s">
        <v>340</v>
      </c>
      <c r="H55" s="8" t="s">
        <v>162</v>
      </c>
    </row>
    <row r="56" spans="1:8">
      <c r="A56" s="8" t="s">
        <v>355</v>
      </c>
      <c r="B56" s="8" t="s">
        <v>356</v>
      </c>
      <c r="C56" s="8" t="s">
        <v>349</v>
      </c>
      <c r="D56" s="8" t="s">
        <v>357</v>
      </c>
      <c r="E56" s="9" t="s">
        <v>159</v>
      </c>
      <c r="F56" s="9" t="s">
        <v>177</v>
      </c>
      <c r="G56" s="8" t="s">
        <v>340</v>
      </c>
      <c r="H56" s="8" t="s">
        <v>162</v>
      </c>
    </row>
    <row r="57" spans="1:8">
      <c r="A57" s="8" t="s">
        <v>358</v>
      </c>
      <c r="B57" s="8" t="s">
        <v>359</v>
      </c>
      <c r="C57" s="8" t="s">
        <v>360</v>
      </c>
      <c r="D57" s="8" t="s">
        <v>361</v>
      </c>
      <c r="E57" s="9" t="s">
        <v>159</v>
      </c>
      <c r="F57" s="9" t="s">
        <v>362</v>
      </c>
      <c r="G57" s="8" t="s">
        <v>340</v>
      </c>
      <c r="H57" s="8" t="s">
        <v>162</v>
      </c>
    </row>
    <row r="58" spans="1:8">
      <c r="A58" s="8" t="s">
        <v>363</v>
      </c>
      <c r="B58" s="8" t="s">
        <v>364</v>
      </c>
      <c r="C58" s="8" t="s">
        <v>360</v>
      </c>
      <c r="D58" s="8" t="s">
        <v>365</v>
      </c>
      <c r="E58" s="9" t="s">
        <v>159</v>
      </c>
      <c r="F58" s="9" t="s">
        <v>362</v>
      </c>
      <c r="G58" s="8" t="s">
        <v>340</v>
      </c>
      <c r="H58" s="8" t="s">
        <v>162</v>
      </c>
    </row>
    <row r="59" spans="1:8">
      <c r="A59" s="8" t="s">
        <v>366</v>
      </c>
      <c r="B59" s="8" t="s">
        <v>367</v>
      </c>
      <c r="C59" s="8" t="s">
        <v>360</v>
      </c>
      <c r="D59" s="8" t="s">
        <v>368</v>
      </c>
      <c r="E59" s="9" t="s">
        <v>159</v>
      </c>
      <c r="F59" s="9" t="s">
        <v>362</v>
      </c>
      <c r="G59" s="8" t="s">
        <v>340</v>
      </c>
      <c r="H59" s="8" t="s">
        <v>162</v>
      </c>
    </row>
    <row r="60" spans="1:8">
      <c r="A60" s="8" t="s">
        <v>369</v>
      </c>
      <c r="B60" s="8" t="s">
        <v>370</v>
      </c>
      <c r="C60" s="8" t="s">
        <v>371</v>
      </c>
      <c r="D60" s="8" t="s">
        <v>372</v>
      </c>
      <c r="E60" s="9" t="s">
        <v>159</v>
      </c>
      <c r="F60" s="9" t="s">
        <v>177</v>
      </c>
      <c r="G60" s="8" t="s">
        <v>340</v>
      </c>
      <c r="H60" s="8" t="s">
        <v>162</v>
      </c>
    </row>
    <row r="61" spans="1:8">
      <c r="A61" s="8" t="s">
        <v>373</v>
      </c>
      <c r="B61" s="8" t="s">
        <v>374</v>
      </c>
      <c r="C61" s="8" t="s">
        <v>371</v>
      </c>
      <c r="D61" s="8" t="s">
        <v>375</v>
      </c>
      <c r="E61" s="9" t="s">
        <v>159</v>
      </c>
      <c r="F61" s="8" t="s">
        <v>177</v>
      </c>
      <c r="G61" s="8" t="s">
        <v>340</v>
      </c>
      <c r="H61" s="8" t="s">
        <v>162</v>
      </c>
    </row>
    <row r="62" spans="1:8">
      <c r="A62" s="8" t="s">
        <v>376</v>
      </c>
      <c r="B62" s="8" t="s">
        <v>377</v>
      </c>
      <c r="C62" s="8" t="s">
        <v>371</v>
      </c>
      <c r="D62" s="8" t="s">
        <v>378</v>
      </c>
      <c r="E62" s="9" t="s">
        <v>159</v>
      </c>
      <c r="F62" s="8" t="s">
        <v>177</v>
      </c>
      <c r="G62" s="8" t="s">
        <v>340</v>
      </c>
      <c r="H62" s="8" t="s">
        <v>162</v>
      </c>
    </row>
    <row r="63" spans="1:8">
      <c r="A63" s="8" t="s">
        <v>379</v>
      </c>
      <c r="B63" s="8" t="s">
        <v>380</v>
      </c>
      <c r="C63" s="8" t="s">
        <v>381</v>
      </c>
      <c r="D63" s="8" t="s">
        <v>382</v>
      </c>
      <c r="E63" s="9" t="s">
        <v>159</v>
      </c>
      <c r="F63" s="9" t="s">
        <v>181</v>
      </c>
      <c r="G63" s="8" t="s">
        <v>340</v>
      </c>
      <c r="H63" s="8" t="s">
        <v>162</v>
      </c>
    </row>
    <row r="64" spans="1:8">
      <c r="A64" s="8" t="s">
        <v>383</v>
      </c>
      <c r="B64" s="8" t="s">
        <v>384</v>
      </c>
      <c r="C64" s="8" t="s">
        <v>381</v>
      </c>
      <c r="D64" s="8" t="s">
        <v>385</v>
      </c>
      <c r="E64" s="9" t="s">
        <v>159</v>
      </c>
      <c r="F64" s="9" t="s">
        <v>181</v>
      </c>
      <c r="G64" s="8" t="s">
        <v>340</v>
      </c>
      <c r="H64" s="8" t="s">
        <v>162</v>
      </c>
    </row>
    <row r="65" spans="1:8">
      <c r="A65" s="8" t="s">
        <v>386</v>
      </c>
      <c r="B65" s="8" t="s">
        <v>387</v>
      </c>
      <c r="C65" s="8" t="s">
        <v>388</v>
      </c>
      <c r="D65" s="8" t="s">
        <v>389</v>
      </c>
      <c r="E65" s="9" t="s">
        <v>159</v>
      </c>
      <c r="F65" s="9" t="s">
        <v>390</v>
      </c>
      <c r="G65" s="8" t="s">
        <v>340</v>
      </c>
      <c r="H65" s="8" t="s">
        <v>162</v>
      </c>
    </row>
    <row r="66" spans="1:8">
      <c r="A66" s="8" t="s">
        <v>391</v>
      </c>
      <c r="B66" s="8" t="s">
        <v>392</v>
      </c>
      <c r="C66" s="8" t="s">
        <v>388</v>
      </c>
      <c r="D66" s="8" t="s">
        <v>393</v>
      </c>
      <c r="E66" s="9" t="s">
        <v>159</v>
      </c>
      <c r="F66" s="9" t="s">
        <v>390</v>
      </c>
      <c r="G66" s="8" t="s">
        <v>340</v>
      </c>
      <c r="H66" s="8" t="s">
        <v>162</v>
      </c>
    </row>
    <row r="67" spans="1:8">
      <c r="A67" s="8" t="s">
        <v>394</v>
      </c>
      <c r="B67" s="8" t="s">
        <v>395</v>
      </c>
      <c r="C67" s="8" t="s">
        <v>396</v>
      </c>
      <c r="D67" s="8" t="s">
        <v>73</v>
      </c>
      <c r="E67" s="9" t="s">
        <v>159</v>
      </c>
      <c r="F67" s="9" t="s">
        <v>397</v>
      </c>
      <c r="G67" s="8" t="s">
        <v>340</v>
      </c>
      <c r="H67" s="8" t="s">
        <v>162</v>
      </c>
    </row>
    <row r="68" spans="1:8">
      <c r="A68" s="8" t="s">
        <v>398</v>
      </c>
      <c r="B68" s="8" t="s">
        <v>399</v>
      </c>
      <c r="C68" s="8" t="s">
        <v>400</v>
      </c>
      <c r="D68" s="8" t="s">
        <v>401</v>
      </c>
      <c r="E68" s="9" t="s">
        <v>159</v>
      </c>
      <c r="F68" s="9" t="s">
        <v>402</v>
      </c>
      <c r="G68" s="8" t="s">
        <v>340</v>
      </c>
      <c r="H68" s="8" t="s">
        <v>162</v>
      </c>
    </row>
    <row r="69" spans="1:8">
      <c r="A69" s="8" t="s">
        <v>403</v>
      </c>
      <c r="B69" s="8" t="s">
        <v>404</v>
      </c>
      <c r="C69" s="8" t="s">
        <v>400</v>
      </c>
      <c r="D69" s="8" t="s">
        <v>405</v>
      </c>
      <c r="E69" s="9" t="s">
        <v>159</v>
      </c>
      <c r="F69" s="8" t="s">
        <v>402</v>
      </c>
      <c r="G69" s="8" t="s">
        <v>340</v>
      </c>
      <c r="H69" s="8" t="s">
        <v>162</v>
      </c>
    </row>
    <row r="70" spans="1:8">
      <c r="A70" s="8" t="s">
        <v>406</v>
      </c>
      <c r="B70" s="8" t="s">
        <v>407</v>
      </c>
      <c r="C70" s="8" t="s">
        <v>400</v>
      </c>
      <c r="D70" s="8" t="s">
        <v>408</v>
      </c>
      <c r="E70" s="9" t="s">
        <v>159</v>
      </c>
      <c r="F70" s="8" t="s">
        <v>402</v>
      </c>
      <c r="G70" s="8" t="s">
        <v>340</v>
      </c>
      <c r="H70" s="8" t="s">
        <v>162</v>
      </c>
    </row>
    <row r="71" spans="1:8">
      <c r="A71" s="8" t="s">
        <v>409</v>
      </c>
      <c r="B71" s="8" t="s">
        <v>410</v>
      </c>
      <c r="C71" s="8" t="s">
        <v>411</v>
      </c>
      <c r="D71" s="8" t="s">
        <v>412</v>
      </c>
      <c r="E71" s="9" t="s">
        <v>159</v>
      </c>
      <c r="F71" s="9" t="s">
        <v>167</v>
      </c>
      <c r="G71" s="8" t="s">
        <v>340</v>
      </c>
      <c r="H71" s="8" t="s">
        <v>162</v>
      </c>
    </row>
    <row r="72" spans="1:8">
      <c r="A72" s="8" t="s">
        <v>413</v>
      </c>
      <c r="B72" s="8" t="s">
        <v>414</v>
      </c>
      <c r="C72" s="8" t="s">
        <v>411</v>
      </c>
      <c r="D72" s="8" t="s">
        <v>415</v>
      </c>
      <c r="E72" s="9" t="s">
        <v>159</v>
      </c>
      <c r="F72" s="8" t="s">
        <v>167</v>
      </c>
      <c r="G72" s="8" t="s">
        <v>340</v>
      </c>
      <c r="H72" s="8" t="s">
        <v>162</v>
      </c>
    </row>
    <row r="73" spans="1:8">
      <c r="A73" s="8" t="s">
        <v>416</v>
      </c>
      <c r="B73" s="8" t="s">
        <v>417</v>
      </c>
      <c r="C73" s="8" t="s">
        <v>411</v>
      </c>
      <c r="D73" s="8" t="s">
        <v>418</v>
      </c>
      <c r="E73" s="9" t="s">
        <v>159</v>
      </c>
      <c r="F73" s="8" t="s">
        <v>167</v>
      </c>
      <c r="G73" s="8" t="s">
        <v>340</v>
      </c>
      <c r="H73" s="8" t="s">
        <v>162</v>
      </c>
    </row>
    <row r="74" spans="1:8">
      <c r="A74" s="8" t="s">
        <v>419</v>
      </c>
      <c r="B74" s="8" t="s">
        <v>420</v>
      </c>
      <c r="C74" s="8" t="s">
        <v>421</v>
      </c>
      <c r="D74" s="8" t="s">
        <v>422</v>
      </c>
      <c r="E74" s="9" t="s">
        <v>159</v>
      </c>
      <c r="F74" s="8" t="s">
        <v>402</v>
      </c>
      <c r="G74" s="8" t="s">
        <v>340</v>
      </c>
      <c r="H74" s="8" t="s">
        <v>162</v>
      </c>
    </row>
    <row r="75" spans="1:8">
      <c r="A75" s="8" t="s">
        <v>423</v>
      </c>
      <c r="B75" s="8" t="s">
        <v>424</v>
      </c>
      <c r="C75" s="8" t="s">
        <v>421</v>
      </c>
      <c r="D75" s="8" t="s">
        <v>425</v>
      </c>
      <c r="E75" s="9" t="s">
        <v>159</v>
      </c>
      <c r="F75" s="8" t="s">
        <v>402</v>
      </c>
      <c r="G75" s="8" t="s">
        <v>340</v>
      </c>
      <c r="H75" s="8" t="s">
        <v>162</v>
      </c>
    </row>
    <row r="76" spans="1:8">
      <c r="A76" s="8" t="s">
        <v>426</v>
      </c>
      <c r="B76" s="8" t="s">
        <v>427</v>
      </c>
      <c r="C76" s="8" t="s">
        <v>421</v>
      </c>
      <c r="D76" s="8" t="s">
        <v>428</v>
      </c>
      <c r="E76" s="9" t="s">
        <v>159</v>
      </c>
      <c r="F76" s="8" t="s">
        <v>402</v>
      </c>
      <c r="G76" s="8" t="s">
        <v>340</v>
      </c>
      <c r="H76" s="8" t="s">
        <v>162</v>
      </c>
    </row>
    <row r="77" spans="1:8">
      <c r="A77" s="8" t="s">
        <v>429</v>
      </c>
      <c r="B77" s="8" t="s">
        <v>430</v>
      </c>
      <c r="C77" s="8" t="s">
        <v>431</v>
      </c>
      <c r="D77" s="8" t="s">
        <v>432</v>
      </c>
      <c r="E77" s="9" t="s">
        <v>159</v>
      </c>
      <c r="F77" s="8" t="s">
        <v>167</v>
      </c>
      <c r="G77" s="8" t="s">
        <v>340</v>
      </c>
      <c r="H77" s="8" t="s">
        <v>162</v>
      </c>
    </row>
    <row r="78" spans="1:8">
      <c r="A78" s="8" t="s">
        <v>433</v>
      </c>
      <c r="B78" s="8" t="s">
        <v>434</v>
      </c>
      <c r="C78" s="8" t="s">
        <v>431</v>
      </c>
      <c r="D78" s="8" t="s">
        <v>435</v>
      </c>
      <c r="E78" s="9" t="s">
        <v>159</v>
      </c>
      <c r="F78" s="8" t="s">
        <v>167</v>
      </c>
      <c r="G78" s="8" t="s">
        <v>340</v>
      </c>
      <c r="H78" s="8" t="s">
        <v>162</v>
      </c>
    </row>
    <row r="79" spans="1:8">
      <c r="A79" s="8" t="s">
        <v>436</v>
      </c>
      <c r="B79" s="8" t="s">
        <v>437</v>
      </c>
      <c r="C79" s="8" t="s">
        <v>431</v>
      </c>
      <c r="D79" s="8" t="s">
        <v>438</v>
      </c>
      <c r="E79" s="9" t="s">
        <v>159</v>
      </c>
      <c r="F79" s="8" t="s">
        <v>167</v>
      </c>
      <c r="G79" s="8" t="s">
        <v>340</v>
      </c>
      <c r="H79" s="8" t="s">
        <v>162</v>
      </c>
    </row>
    <row r="80" spans="1:8">
      <c r="A80" s="8" t="s">
        <v>439</v>
      </c>
      <c r="B80" s="8" t="s">
        <v>440</v>
      </c>
      <c r="C80" s="8" t="s">
        <v>441</v>
      </c>
      <c r="D80" s="8" t="s">
        <v>442</v>
      </c>
      <c r="E80" s="9" t="s">
        <v>159</v>
      </c>
      <c r="F80" s="8" t="s">
        <v>443</v>
      </c>
      <c r="G80" s="8" t="s">
        <v>340</v>
      </c>
      <c r="H80" s="8" t="s">
        <v>162</v>
      </c>
    </row>
    <row r="81" spans="1:8">
      <c r="A81" s="8" t="s">
        <v>444</v>
      </c>
      <c r="B81" s="8" t="s">
        <v>445</v>
      </c>
      <c r="C81" s="8" t="s">
        <v>441</v>
      </c>
      <c r="D81" s="8" t="s">
        <v>446</v>
      </c>
      <c r="E81" s="9" t="s">
        <v>159</v>
      </c>
      <c r="F81" s="8" t="s">
        <v>443</v>
      </c>
      <c r="G81" s="8" t="s">
        <v>340</v>
      </c>
      <c r="H81" s="8" t="s">
        <v>162</v>
      </c>
    </row>
    <row r="82" spans="1:8">
      <c r="A82" s="8" t="s">
        <v>447</v>
      </c>
      <c r="B82" s="8" t="s">
        <v>448</v>
      </c>
      <c r="C82" s="8" t="s">
        <v>449</v>
      </c>
      <c r="D82" s="8" t="s">
        <v>450</v>
      </c>
      <c r="E82" s="9" t="s">
        <v>159</v>
      </c>
      <c r="F82" s="8" t="s">
        <v>443</v>
      </c>
      <c r="G82" s="8" t="s">
        <v>340</v>
      </c>
      <c r="H82" s="8" t="s">
        <v>162</v>
      </c>
    </row>
    <row r="83" spans="1:8" ht="15" thickBot="1">
      <c r="A83" s="8" t="s">
        <v>451</v>
      </c>
      <c r="B83" s="8" t="s">
        <v>452</v>
      </c>
      <c r="C83" s="8" t="s">
        <v>453</v>
      </c>
      <c r="D83" s="8" t="s">
        <v>454</v>
      </c>
      <c r="E83" s="9" t="s">
        <v>159</v>
      </c>
      <c r="F83" s="9" t="s">
        <v>455</v>
      </c>
      <c r="G83" s="9" t="s">
        <v>244</v>
      </c>
      <c r="H83" s="12" t="s">
        <v>456</v>
      </c>
    </row>
    <row r="84" spans="1:8" ht="15" thickBot="1">
      <c r="A84" s="8" t="s">
        <v>457</v>
      </c>
      <c r="B84" s="8" t="s">
        <v>458</v>
      </c>
      <c r="C84" s="8" t="s">
        <v>459</v>
      </c>
      <c r="D84" s="8" t="s">
        <v>460</v>
      </c>
      <c r="E84" s="9" t="s">
        <v>159</v>
      </c>
      <c r="F84" s="9" t="s">
        <v>461</v>
      </c>
      <c r="G84" s="9" t="s">
        <v>244</v>
      </c>
      <c r="H84" s="12" t="s">
        <v>456</v>
      </c>
    </row>
    <row r="85" spans="1:8">
      <c r="A85" s="113" t="s">
        <v>462</v>
      </c>
      <c r="B85" s="113" t="s">
        <v>463</v>
      </c>
      <c r="C85" s="113" t="s">
        <v>464</v>
      </c>
      <c r="D85" s="113" t="s">
        <v>465</v>
      </c>
      <c r="E85" s="132" t="s">
        <v>159</v>
      </c>
      <c r="F85" s="132" t="s">
        <v>466</v>
      </c>
      <c r="G85" s="132" t="s">
        <v>244</v>
      </c>
      <c r="H85" s="133" t="s">
        <v>456</v>
      </c>
    </row>
    <row r="86" spans="1:8">
      <c r="A86" s="8"/>
      <c r="B86" s="8"/>
      <c r="C86" s="8"/>
      <c r="D86" s="8"/>
      <c r="E86" s="8"/>
      <c r="F86" s="8"/>
      <c r="G86" s="8"/>
      <c r="H86" s="8"/>
    </row>
    <row r="87" spans="1:8">
      <c r="A87" s="134"/>
      <c r="B87" s="135" t="s">
        <v>1864</v>
      </c>
      <c r="C87" s="134"/>
      <c r="D87" s="134"/>
      <c r="E87" s="134"/>
      <c r="F87" s="134"/>
      <c r="G87" s="134"/>
      <c r="H87" s="134"/>
    </row>
    <row r="88" spans="1:8">
      <c r="A88" s="20" t="s">
        <v>1865</v>
      </c>
      <c r="B88" s="136" t="s">
        <v>1866</v>
      </c>
      <c r="C88" s="8" t="s">
        <v>1867</v>
      </c>
      <c r="D88" s="20" t="s">
        <v>1868</v>
      </c>
      <c r="E88" s="8" t="s">
        <v>310</v>
      </c>
      <c r="F88" s="8" t="s">
        <v>243</v>
      </c>
      <c r="G88" s="8" t="s">
        <v>1869</v>
      </c>
      <c r="H88" s="8"/>
    </row>
    <row r="89" spans="1:8">
      <c r="A89" s="8" t="s">
        <v>1486</v>
      </c>
      <c r="B89" s="8" t="s">
        <v>1870</v>
      </c>
      <c r="C89" s="9" t="s">
        <v>1871</v>
      </c>
      <c r="D89" s="8" t="s">
        <v>1872</v>
      </c>
      <c r="E89" s="8" t="s">
        <v>310</v>
      </c>
      <c r="F89" s="8" t="s">
        <v>243</v>
      </c>
      <c r="G89" s="8" t="s">
        <v>1869</v>
      </c>
      <c r="H89" s="8"/>
    </row>
    <row r="90" spans="1:8">
      <c r="A90" s="8" t="s">
        <v>1488</v>
      </c>
      <c r="B90" s="8" t="s">
        <v>1873</v>
      </c>
      <c r="C90" s="9" t="s">
        <v>1874</v>
      </c>
      <c r="D90" s="8" t="s">
        <v>1875</v>
      </c>
      <c r="E90" s="8" t="s">
        <v>310</v>
      </c>
      <c r="F90" s="9" t="s">
        <v>243</v>
      </c>
      <c r="G90" s="8" t="s">
        <v>1869</v>
      </c>
      <c r="H90" s="8"/>
    </row>
    <row r="91" spans="1:8">
      <c r="A91" s="8" t="s">
        <v>560</v>
      </c>
      <c r="B91" s="16" t="s">
        <v>1876</v>
      </c>
      <c r="C91" s="8" t="s">
        <v>1877</v>
      </c>
      <c r="D91" s="8" t="s">
        <v>1878</v>
      </c>
      <c r="E91" s="8" t="s">
        <v>310</v>
      </c>
      <c r="F91" s="9" t="s">
        <v>243</v>
      </c>
      <c r="G91" s="8" t="s">
        <v>1869</v>
      </c>
      <c r="H91" s="8"/>
    </row>
    <row r="92" spans="1:8">
      <c r="A92" s="16" t="s">
        <v>1879</v>
      </c>
      <c r="B92" s="16" t="s">
        <v>1880</v>
      </c>
      <c r="C92" s="8" t="s">
        <v>1881</v>
      </c>
      <c r="D92" s="8" t="s">
        <v>1882</v>
      </c>
      <c r="E92" s="8" t="s">
        <v>310</v>
      </c>
      <c r="F92" s="9" t="s">
        <v>243</v>
      </c>
      <c r="G92" s="8" t="s">
        <v>1869</v>
      </c>
      <c r="H92" s="8"/>
    </row>
    <row r="93" spans="1:8">
      <c r="A93" s="16"/>
      <c r="B93" s="8" t="s">
        <v>1883</v>
      </c>
      <c r="C93" s="8" t="s">
        <v>1884</v>
      </c>
      <c r="D93" s="8"/>
      <c r="E93" s="8"/>
      <c r="F93" s="9"/>
      <c r="G93" s="8"/>
      <c r="H93" s="8"/>
    </row>
    <row r="94" spans="1:8">
      <c r="A94" s="137" t="s">
        <v>1885</v>
      </c>
      <c r="B94" s="8" t="s">
        <v>1886</v>
      </c>
      <c r="C94" s="8" t="s">
        <v>1887</v>
      </c>
      <c r="D94" s="8" t="s">
        <v>1888</v>
      </c>
      <c r="E94" s="8"/>
      <c r="F94" s="9"/>
      <c r="G94" s="8"/>
      <c r="H94" s="8"/>
    </row>
    <row r="95" spans="1:8">
      <c r="A95" s="20" t="s">
        <v>1889</v>
      </c>
      <c r="B95" s="8" t="s">
        <v>1890</v>
      </c>
      <c r="C95" s="8" t="s">
        <v>1891</v>
      </c>
      <c r="D95" s="8" t="s">
        <v>1892</v>
      </c>
      <c r="E95" s="8" t="s">
        <v>310</v>
      </c>
      <c r="F95" s="9" t="s">
        <v>1893</v>
      </c>
      <c r="G95" s="8" t="s">
        <v>1869</v>
      </c>
      <c r="H95" s="8"/>
    </row>
    <row r="96" spans="1:8">
      <c r="A96" s="138" t="s">
        <v>1894</v>
      </c>
      <c r="B96" s="8" t="s">
        <v>1895</v>
      </c>
      <c r="C96" s="8" t="s">
        <v>1896</v>
      </c>
      <c r="D96" s="8" t="s">
        <v>1897</v>
      </c>
      <c r="E96" s="8" t="s">
        <v>310</v>
      </c>
      <c r="F96" s="9" t="s">
        <v>1893</v>
      </c>
      <c r="G96" s="8" t="s">
        <v>1869</v>
      </c>
      <c r="H96" s="8"/>
    </row>
    <row r="97" spans="1:8">
      <c r="A97" s="138"/>
      <c r="B97" s="8" t="s">
        <v>1898</v>
      </c>
      <c r="C97" s="8" t="s">
        <v>1899</v>
      </c>
      <c r="D97" s="8"/>
      <c r="E97" s="8"/>
      <c r="F97" s="9"/>
      <c r="G97" s="8"/>
      <c r="H97" s="8"/>
    </row>
    <row r="98" spans="1:8">
      <c r="A98" s="138" t="s">
        <v>1900</v>
      </c>
      <c r="B98" s="8" t="s">
        <v>1901</v>
      </c>
      <c r="C98" s="9" t="s">
        <v>1902</v>
      </c>
      <c r="D98" s="8" t="s">
        <v>1903</v>
      </c>
      <c r="E98" s="8" t="s">
        <v>310</v>
      </c>
      <c r="F98" s="9" t="s">
        <v>243</v>
      </c>
      <c r="G98" s="8" t="s">
        <v>1869</v>
      </c>
      <c r="H98" s="8"/>
    </row>
    <row r="99" spans="1:8">
      <c r="A99" s="138" t="s">
        <v>1904</v>
      </c>
      <c r="B99" s="8" t="s">
        <v>1905</v>
      </c>
      <c r="C99" s="9" t="s">
        <v>1906</v>
      </c>
      <c r="D99" s="8" t="s">
        <v>1907</v>
      </c>
      <c r="E99" s="8" t="s">
        <v>310</v>
      </c>
      <c r="F99" s="9" t="s">
        <v>243</v>
      </c>
      <c r="G99" s="8" t="s">
        <v>1869</v>
      </c>
      <c r="H99" s="8"/>
    </row>
    <row r="100" spans="1:8">
      <c r="A100" s="8"/>
      <c r="B100" s="8" t="s">
        <v>1908</v>
      </c>
      <c r="C100" s="8" t="s">
        <v>1909</v>
      </c>
      <c r="D100" s="8"/>
      <c r="E100" s="8"/>
      <c r="F100" s="8"/>
      <c r="G100" s="8"/>
      <c r="H100" s="8"/>
    </row>
    <row r="102" spans="1:8" ht="15" thickBot="1"/>
    <row r="103" spans="1:8" ht="15" thickBot="1">
      <c r="A103" s="178"/>
      <c r="B103" s="179" t="s">
        <v>1864</v>
      </c>
      <c r="C103" s="180"/>
    </row>
    <row r="104" spans="1:8" ht="15" thickBot="1">
      <c r="A104" s="181" t="s">
        <v>1865</v>
      </c>
      <c r="B104" s="182" t="s">
        <v>1866</v>
      </c>
      <c r="C104" s="71" t="s">
        <v>1867</v>
      </c>
    </row>
    <row r="105" spans="1:8" ht="15" thickBot="1">
      <c r="A105" s="70" t="s">
        <v>1486</v>
      </c>
      <c r="B105" s="71" t="s">
        <v>1870</v>
      </c>
      <c r="C105" s="71" t="s">
        <v>1871</v>
      </c>
    </row>
    <row r="106" spans="1:8" ht="15" thickBot="1">
      <c r="A106" s="70" t="s">
        <v>1488</v>
      </c>
      <c r="B106" s="71" t="s">
        <v>1873</v>
      </c>
      <c r="C106" s="71" t="s">
        <v>1874</v>
      </c>
    </row>
    <row r="107" spans="1:8" ht="15" thickBot="1">
      <c r="A107" s="70" t="s">
        <v>560</v>
      </c>
      <c r="B107" s="71" t="s">
        <v>1876</v>
      </c>
      <c r="C107" s="71" t="s">
        <v>1877</v>
      </c>
    </row>
    <row r="108" spans="1:8" ht="15" thickBot="1">
      <c r="A108" s="70" t="s">
        <v>1879</v>
      </c>
      <c r="B108" s="71" t="s">
        <v>1880</v>
      </c>
      <c r="C108" s="71" t="s">
        <v>1881</v>
      </c>
    </row>
    <row r="109" spans="1:8" ht="15" thickBot="1">
      <c r="A109" s="70"/>
      <c r="B109" s="71" t="s">
        <v>1883</v>
      </c>
      <c r="C109" s="71" t="s">
        <v>1884</v>
      </c>
    </row>
    <row r="110" spans="1:8" ht="15" thickBot="1">
      <c r="A110" s="70" t="s">
        <v>1885</v>
      </c>
      <c r="B110" s="71" t="s">
        <v>1886</v>
      </c>
      <c r="C110" s="71" t="s">
        <v>1887</v>
      </c>
    </row>
    <row r="111" spans="1:8" ht="15" thickBot="1">
      <c r="A111" s="181" t="s">
        <v>1889</v>
      </c>
      <c r="B111" s="71" t="s">
        <v>1890</v>
      </c>
      <c r="C111" s="71" t="s">
        <v>1891</v>
      </c>
    </row>
    <row r="112" spans="1:8" ht="15" thickBot="1">
      <c r="A112" s="181" t="s">
        <v>1894</v>
      </c>
      <c r="B112" s="71" t="s">
        <v>1895</v>
      </c>
      <c r="C112" s="71" t="s">
        <v>1896</v>
      </c>
    </row>
    <row r="113" spans="1:3" ht="15" thickBot="1">
      <c r="A113" s="181"/>
      <c r="B113" s="71" t="s">
        <v>1898</v>
      </c>
      <c r="C113" s="71" t="s">
        <v>1899</v>
      </c>
    </row>
    <row r="114" spans="1:3" ht="15" thickBot="1">
      <c r="A114" s="181" t="s">
        <v>1900</v>
      </c>
      <c r="B114" s="71" t="s">
        <v>1901</v>
      </c>
      <c r="C114" s="71" t="s">
        <v>1902</v>
      </c>
    </row>
    <row r="115" spans="1:3" ht="15" thickBot="1">
      <c r="A115" s="181" t="s">
        <v>1904</v>
      </c>
      <c r="B115" s="71" t="s">
        <v>1905</v>
      </c>
      <c r="C115" s="71" t="s">
        <v>1906</v>
      </c>
    </row>
    <row r="116" spans="1:3" ht="15" thickBot="1">
      <c r="A116" s="70"/>
      <c r="B116" s="71" t="s">
        <v>1908</v>
      </c>
      <c r="C116" s="71" t="s">
        <v>1909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44"/>
  <sheetViews>
    <sheetView workbookViewId="0">
      <selection activeCell="D4" sqref="D4"/>
    </sheetView>
  </sheetViews>
  <sheetFormatPr defaultRowHeight="14.5"/>
  <cols>
    <col min="1" max="1" width="21.453125" bestFit="1" customWidth="1"/>
    <col min="2" max="2" width="17.26953125" customWidth="1"/>
    <col min="3" max="3" width="21.54296875" bestFit="1" customWidth="1"/>
    <col min="4" max="4" width="54.54296875" bestFit="1" customWidth="1"/>
    <col min="5" max="5" width="32.7265625" bestFit="1" customWidth="1"/>
    <col min="6" max="6" width="8.453125" bestFit="1" customWidth="1"/>
    <col min="7" max="7" width="16.1796875" bestFit="1" customWidth="1"/>
    <col min="8" max="8" width="51.1796875" bestFit="1" customWidth="1"/>
  </cols>
  <sheetData>
    <row r="1" spans="1:8">
      <c r="A1" s="4" t="s">
        <v>146</v>
      </c>
      <c r="B1" s="4" t="s">
        <v>147</v>
      </c>
      <c r="C1" s="4" t="s">
        <v>148</v>
      </c>
      <c r="D1" s="4" t="s">
        <v>149</v>
      </c>
      <c r="E1" s="4" t="s">
        <v>150</v>
      </c>
      <c r="F1" s="4" t="s">
        <v>151</v>
      </c>
      <c r="G1" s="4" t="s">
        <v>152</v>
      </c>
      <c r="H1" s="4" t="s">
        <v>153</v>
      </c>
    </row>
    <row r="2" spans="1:8">
      <c r="A2" s="34"/>
      <c r="B2" s="34" t="s">
        <v>808</v>
      </c>
      <c r="C2" s="34"/>
      <c r="D2" s="34"/>
      <c r="E2" s="34"/>
      <c r="F2" s="34"/>
      <c r="G2" s="34"/>
      <c r="H2" s="34"/>
    </row>
    <row r="3" spans="1:8">
      <c r="A3" s="35" t="s">
        <v>809</v>
      </c>
      <c r="B3" s="35" t="s">
        <v>810</v>
      </c>
      <c r="C3" s="8" t="s">
        <v>811</v>
      </c>
      <c r="D3" s="8" t="s">
        <v>812</v>
      </c>
      <c r="E3" s="8" t="s">
        <v>813</v>
      </c>
      <c r="F3" s="36" t="s">
        <v>814</v>
      </c>
      <c r="G3" s="36" t="s">
        <v>244</v>
      </c>
      <c r="H3" s="37" t="s">
        <v>815</v>
      </c>
    </row>
    <row r="4" spans="1:8">
      <c r="A4" s="8" t="s">
        <v>816</v>
      </c>
      <c r="B4" s="8" t="s">
        <v>817</v>
      </c>
      <c r="C4" s="8" t="s">
        <v>811</v>
      </c>
      <c r="D4" s="8" t="s">
        <v>818</v>
      </c>
      <c r="E4" s="8" t="s">
        <v>813</v>
      </c>
      <c r="F4" s="36" t="s">
        <v>814</v>
      </c>
      <c r="G4" s="36" t="s">
        <v>244</v>
      </c>
      <c r="H4" s="37" t="s">
        <v>819</v>
      </c>
    </row>
    <row r="5" spans="1:8">
      <c r="A5" s="35" t="s">
        <v>820</v>
      </c>
      <c r="B5" s="8" t="s">
        <v>821</v>
      </c>
      <c r="C5" s="8" t="s">
        <v>811</v>
      </c>
      <c r="D5" s="8" t="s">
        <v>822</v>
      </c>
      <c r="E5" s="8" t="s">
        <v>813</v>
      </c>
      <c r="F5" s="36" t="s">
        <v>814</v>
      </c>
      <c r="G5" s="36" t="s">
        <v>244</v>
      </c>
      <c r="H5" s="37" t="s">
        <v>819</v>
      </c>
    </row>
    <row r="6" spans="1:8">
      <c r="A6" s="8" t="s">
        <v>823</v>
      </c>
      <c r="B6" s="8" t="s">
        <v>824</v>
      </c>
      <c r="C6" s="8" t="s">
        <v>811</v>
      </c>
      <c r="D6" s="8" t="s">
        <v>825</v>
      </c>
      <c r="E6" s="8" t="s">
        <v>813</v>
      </c>
      <c r="F6" s="36" t="s">
        <v>814</v>
      </c>
      <c r="G6" s="36" t="s">
        <v>244</v>
      </c>
      <c r="H6" s="37" t="s">
        <v>819</v>
      </c>
    </row>
    <row r="7" spans="1:8">
      <c r="A7" s="8" t="s">
        <v>826</v>
      </c>
      <c r="B7" s="8" t="s">
        <v>827</v>
      </c>
      <c r="C7" s="8" t="s">
        <v>811</v>
      </c>
      <c r="D7" s="8" t="s">
        <v>828</v>
      </c>
      <c r="E7" s="8" t="s">
        <v>813</v>
      </c>
      <c r="F7" s="36" t="s">
        <v>829</v>
      </c>
      <c r="G7" s="36" t="s">
        <v>244</v>
      </c>
      <c r="H7" s="37" t="s">
        <v>830</v>
      </c>
    </row>
    <row r="8" spans="1:8">
      <c r="A8" s="8" t="s">
        <v>831</v>
      </c>
      <c r="B8" s="8" t="s">
        <v>832</v>
      </c>
      <c r="C8" s="8" t="s">
        <v>811</v>
      </c>
      <c r="D8" s="8" t="s">
        <v>833</v>
      </c>
      <c r="E8" s="8" t="s">
        <v>813</v>
      </c>
      <c r="F8" s="36" t="s">
        <v>829</v>
      </c>
      <c r="G8" s="36" t="s">
        <v>244</v>
      </c>
      <c r="H8" s="37" t="s">
        <v>834</v>
      </c>
    </row>
    <row r="9" spans="1:8">
      <c r="A9" s="35" t="s">
        <v>835</v>
      </c>
      <c r="B9" s="8" t="s">
        <v>836</v>
      </c>
      <c r="C9" s="8" t="s">
        <v>811</v>
      </c>
      <c r="D9" s="8" t="s">
        <v>837</v>
      </c>
      <c r="E9" s="8" t="s">
        <v>813</v>
      </c>
      <c r="F9" s="36" t="s">
        <v>829</v>
      </c>
      <c r="G9" s="36" t="s">
        <v>244</v>
      </c>
      <c r="H9" s="37" t="s">
        <v>830</v>
      </c>
    </row>
    <row r="10" spans="1:8">
      <c r="A10" s="8" t="s">
        <v>838</v>
      </c>
      <c r="B10" s="8" t="s">
        <v>839</v>
      </c>
      <c r="C10" s="8" t="s">
        <v>811</v>
      </c>
      <c r="D10" s="8" t="s">
        <v>840</v>
      </c>
      <c r="E10" s="8" t="s">
        <v>813</v>
      </c>
      <c r="F10" s="36" t="s">
        <v>829</v>
      </c>
      <c r="G10" s="36" t="s">
        <v>244</v>
      </c>
      <c r="H10" s="37" t="s">
        <v>841</v>
      </c>
    </row>
    <row r="11" spans="1:8">
      <c r="A11" s="8" t="s">
        <v>842</v>
      </c>
      <c r="B11" s="8" t="s">
        <v>843</v>
      </c>
      <c r="C11" s="8" t="s">
        <v>844</v>
      </c>
      <c r="D11" s="8" t="s">
        <v>845</v>
      </c>
      <c r="E11" s="8" t="s">
        <v>813</v>
      </c>
      <c r="F11" s="36" t="s">
        <v>829</v>
      </c>
      <c r="G11" s="36" t="s">
        <v>244</v>
      </c>
      <c r="H11" s="37" t="s">
        <v>846</v>
      </c>
    </row>
    <row r="12" spans="1:8">
      <c r="A12" s="8" t="s">
        <v>847</v>
      </c>
      <c r="B12" s="8" t="s">
        <v>848</v>
      </c>
      <c r="C12" s="8" t="s">
        <v>849</v>
      </c>
      <c r="D12" s="8" t="s">
        <v>850</v>
      </c>
      <c r="E12" s="8" t="s">
        <v>813</v>
      </c>
      <c r="F12" s="36" t="s">
        <v>814</v>
      </c>
      <c r="G12" s="36" t="s">
        <v>244</v>
      </c>
      <c r="H12" s="37" t="s">
        <v>851</v>
      </c>
    </row>
    <row r="13" spans="1:8">
      <c r="A13" s="8" t="s">
        <v>852</v>
      </c>
      <c r="B13" s="8" t="s">
        <v>853</v>
      </c>
      <c r="C13" s="8" t="s">
        <v>854</v>
      </c>
      <c r="D13" s="8" t="s">
        <v>855</v>
      </c>
      <c r="E13" s="8" t="s">
        <v>813</v>
      </c>
      <c r="F13" s="36" t="s">
        <v>814</v>
      </c>
      <c r="G13" s="36" t="s">
        <v>244</v>
      </c>
      <c r="H13" s="37" t="s">
        <v>856</v>
      </c>
    </row>
    <row r="14" spans="1:8">
      <c r="A14" s="8" t="s">
        <v>857</v>
      </c>
      <c r="B14" s="8" t="s">
        <v>858</v>
      </c>
      <c r="C14" s="8" t="s">
        <v>859</v>
      </c>
      <c r="D14" s="8" t="s">
        <v>860</v>
      </c>
      <c r="E14" s="8" t="s">
        <v>813</v>
      </c>
      <c r="F14" s="36" t="s">
        <v>814</v>
      </c>
      <c r="G14" s="36" t="s">
        <v>244</v>
      </c>
      <c r="H14" s="37" t="s">
        <v>856</v>
      </c>
    </row>
    <row r="15" spans="1:8">
      <c r="A15" s="8" t="s">
        <v>861</v>
      </c>
      <c r="B15" s="8" t="s">
        <v>862</v>
      </c>
      <c r="C15" s="8" t="s">
        <v>863</v>
      </c>
      <c r="D15" s="8" t="s">
        <v>864</v>
      </c>
      <c r="E15" s="8" t="s">
        <v>813</v>
      </c>
      <c r="F15" s="36" t="s">
        <v>814</v>
      </c>
      <c r="G15" s="36" t="s">
        <v>244</v>
      </c>
      <c r="H15" s="37" t="s">
        <v>865</v>
      </c>
    </row>
    <row r="16" spans="1:8">
      <c r="A16" s="8" t="s">
        <v>866</v>
      </c>
      <c r="B16" s="8" t="s">
        <v>867</v>
      </c>
      <c r="C16" s="8" t="s">
        <v>868</v>
      </c>
      <c r="D16" s="8" t="s">
        <v>869</v>
      </c>
      <c r="E16" s="8" t="s">
        <v>813</v>
      </c>
      <c r="F16" s="36" t="s">
        <v>814</v>
      </c>
      <c r="G16" s="36" t="s">
        <v>244</v>
      </c>
      <c r="H16" s="37" t="s">
        <v>870</v>
      </c>
    </row>
    <row r="17" spans="1:8">
      <c r="A17" s="8" t="s">
        <v>871</v>
      </c>
      <c r="B17" s="8" t="s">
        <v>872</v>
      </c>
      <c r="C17" s="8" t="s">
        <v>873</v>
      </c>
      <c r="D17" s="8" t="s">
        <v>874</v>
      </c>
      <c r="E17" s="8" t="s">
        <v>813</v>
      </c>
      <c r="F17" s="36" t="s">
        <v>829</v>
      </c>
      <c r="G17" s="36" t="s">
        <v>244</v>
      </c>
      <c r="H17" s="37" t="s">
        <v>875</v>
      </c>
    </row>
    <row r="18" spans="1:8">
      <c r="A18" s="8" t="s">
        <v>876</v>
      </c>
      <c r="B18" s="8" t="s">
        <v>877</v>
      </c>
      <c r="C18" s="8" t="s">
        <v>878</v>
      </c>
      <c r="D18" s="8" t="s">
        <v>879</v>
      </c>
      <c r="E18" s="8" t="s">
        <v>813</v>
      </c>
      <c r="F18" s="36" t="s">
        <v>814</v>
      </c>
      <c r="G18" s="36" t="s">
        <v>244</v>
      </c>
      <c r="H18" s="37" t="s">
        <v>880</v>
      </c>
    </row>
    <row r="19" spans="1:8">
      <c r="A19" s="38" t="s">
        <v>881</v>
      </c>
      <c r="B19" s="8" t="s">
        <v>882</v>
      </c>
      <c r="C19" s="8" t="s">
        <v>878</v>
      </c>
      <c r="D19" s="8" t="s">
        <v>883</v>
      </c>
      <c r="E19" s="8" t="s">
        <v>813</v>
      </c>
      <c r="F19" s="36" t="s">
        <v>814</v>
      </c>
      <c r="G19" s="36" t="s">
        <v>244</v>
      </c>
      <c r="H19" s="37" t="s">
        <v>851</v>
      </c>
    </row>
    <row r="20" spans="1:8">
      <c r="A20" s="8" t="s">
        <v>884</v>
      </c>
      <c r="B20" s="8" t="s">
        <v>885</v>
      </c>
      <c r="C20" s="8" t="s">
        <v>878</v>
      </c>
      <c r="D20" s="8" t="s">
        <v>886</v>
      </c>
      <c r="E20" s="8" t="s">
        <v>813</v>
      </c>
      <c r="F20" s="36" t="s">
        <v>829</v>
      </c>
      <c r="G20" s="36" t="s">
        <v>244</v>
      </c>
      <c r="H20" s="37" t="s">
        <v>887</v>
      </c>
    </row>
    <row r="21" spans="1:8">
      <c r="A21" s="8" t="s">
        <v>888</v>
      </c>
      <c r="B21" s="8" t="s">
        <v>889</v>
      </c>
      <c r="C21" s="8" t="s">
        <v>878</v>
      </c>
      <c r="D21" s="8" t="s">
        <v>890</v>
      </c>
      <c r="E21" s="8" t="s">
        <v>813</v>
      </c>
      <c r="F21" s="36" t="s">
        <v>829</v>
      </c>
      <c r="G21" s="36" t="s">
        <v>244</v>
      </c>
      <c r="H21" s="37" t="s">
        <v>891</v>
      </c>
    </row>
    <row r="22" spans="1:8">
      <c r="A22" s="8" t="s">
        <v>892</v>
      </c>
      <c r="B22" s="8" t="s">
        <v>893</v>
      </c>
      <c r="C22" s="8" t="s">
        <v>894</v>
      </c>
      <c r="D22" s="8" t="s">
        <v>895</v>
      </c>
      <c r="E22" s="8" t="s">
        <v>813</v>
      </c>
      <c r="F22" s="36" t="s">
        <v>814</v>
      </c>
      <c r="G22" s="36" t="s">
        <v>244</v>
      </c>
      <c r="H22" s="37" t="s">
        <v>896</v>
      </c>
    </row>
    <row r="23" spans="1:8">
      <c r="A23" s="8" t="s">
        <v>897</v>
      </c>
      <c r="B23" s="8" t="s">
        <v>898</v>
      </c>
      <c r="C23" s="8" t="s">
        <v>899</v>
      </c>
      <c r="D23" s="8" t="s">
        <v>900</v>
      </c>
      <c r="E23" s="8" t="s">
        <v>813</v>
      </c>
      <c r="F23" s="36" t="s">
        <v>829</v>
      </c>
      <c r="G23" s="36" t="s">
        <v>244</v>
      </c>
      <c r="H23" s="37" t="s">
        <v>880</v>
      </c>
    </row>
    <row r="24" spans="1:8">
      <c r="A24" s="8" t="s">
        <v>901</v>
      </c>
      <c r="B24" s="8" t="s">
        <v>902</v>
      </c>
      <c r="C24" s="8" t="s">
        <v>903</v>
      </c>
      <c r="D24" s="8" t="s">
        <v>904</v>
      </c>
      <c r="E24" s="8" t="s">
        <v>813</v>
      </c>
      <c r="F24" s="8" t="s">
        <v>814</v>
      </c>
      <c r="G24" s="36" t="s">
        <v>244</v>
      </c>
      <c r="H24" s="37" t="s">
        <v>856</v>
      </c>
    </row>
    <row r="25" spans="1:8">
      <c r="A25" s="8" t="s">
        <v>905</v>
      </c>
      <c r="B25" s="8" t="s">
        <v>906</v>
      </c>
      <c r="C25" s="8" t="s">
        <v>907</v>
      </c>
      <c r="D25" s="8" t="s">
        <v>908</v>
      </c>
      <c r="E25" s="8" t="s">
        <v>909</v>
      </c>
      <c r="F25" s="36" t="s">
        <v>829</v>
      </c>
      <c r="G25" s="36" t="s">
        <v>244</v>
      </c>
      <c r="H25" s="37" t="s">
        <v>875</v>
      </c>
    </row>
    <row r="26" spans="1:8">
      <c r="A26" s="8" t="s">
        <v>910</v>
      </c>
      <c r="B26" s="8" t="s">
        <v>911</v>
      </c>
      <c r="C26" s="8" t="s">
        <v>907</v>
      </c>
      <c r="D26" s="8" t="s">
        <v>912</v>
      </c>
      <c r="E26" s="8" t="s">
        <v>813</v>
      </c>
      <c r="F26" s="36" t="s">
        <v>829</v>
      </c>
      <c r="G26" s="36" t="s">
        <v>244</v>
      </c>
      <c r="H26" s="37" t="s">
        <v>913</v>
      </c>
    </row>
    <row r="27" spans="1:8">
      <c r="A27" s="35" t="s">
        <v>914</v>
      </c>
      <c r="B27" s="8" t="s">
        <v>915</v>
      </c>
      <c r="C27" s="8" t="s">
        <v>916</v>
      </c>
      <c r="D27" s="8" t="s">
        <v>917</v>
      </c>
      <c r="E27" s="8" t="s">
        <v>813</v>
      </c>
      <c r="F27" s="36" t="s">
        <v>829</v>
      </c>
      <c r="G27" s="36" t="s">
        <v>244</v>
      </c>
      <c r="H27" s="37" t="s">
        <v>875</v>
      </c>
    </row>
    <row r="28" spans="1:8">
      <c r="A28" s="8" t="s">
        <v>918</v>
      </c>
      <c r="B28" s="8" t="s">
        <v>919</v>
      </c>
      <c r="C28" s="8" t="s">
        <v>920</v>
      </c>
      <c r="D28" s="8" t="s">
        <v>921</v>
      </c>
      <c r="E28" s="8" t="s">
        <v>813</v>
      </c>
      <c r="F28" s="36" t="s">
        <v>829</v>
      </c>
      <c r="G28" s="36" t="s">
        <v>244</v>
      </c>
      <c r="H28" s="37" t="s">
        <v>913</v>
      </c>
    </row>
    <row r="29" spans="1:8">
      <c r="A29" s="35" t="s">
        <v>922</v>
      </c>
      <c r="B29" s="8" t="s">
        <v>923</v>
      </c>
      <c r="C29" s="8" t="s">
        <v>924</v>
      </c>
      <c r="D29" s="8" t="s">
        <v>925</v>
      </c>
      <c r="E29" s="8" t="s">
        <v>813</v>
      </c>
      <c r="F29" s="36" t="s">
        <v>829</v>
      </c>
      <c r="G29" s="36" t="s">
        <v>244</v>
      </c>
      <c r="H29" s="37" t="s">
        <v>913</v>
      </c>
    </row>
    <row r="30" spans="1:8">
      <c r="A30" s="35" t="s">
        <v>926</v>
      </c>
      <c r="B30" s="8" t="s">
        <v>927</v>
      </c>
      <c r="C30" s="8" t="s">
        <v>928</v>
      </c>
      <c r="D30" s="8" t="s">
        <v>929</v>
      </c>
      <c r="E30" s="8" t="s">
        <v>813</v>
      </c>
      <c r="F30" s="36" t="s">
        <v>829</v>
      </c>
      <c r="G30" s="36" t="s">
        <v>244</v>
      </c>
      <c r="H30" s="37" t="s">
        <v>875</v>
      </c>
    </row>
    <row r="31" spans="1:8">
      <c r="A31" s="8" t="s">
        <v>930</v>
      </c>
      <c r="B31" s="8" t="s">
        <v>931</v>
      </c>
      <c r="C31" s="8" t="s">
        <v>932</v>
      </c>
      <c r="D31" s="8" t="s">
        <v>933</v>
      </c>
      <c r="E31" s="8" t="s">
        <v>813</v>
      </c>
      <c r="F31" s="36" t="s">
        <v>829</v>
      </c>
      <c r="G31" s="36" t="s">
        <v>244</v>
      </c>
      <c r="H31" s="37" t="s">
        <v>913</v>
      </c>
    </row>
    <row r="32" spans="1:8">
      <c r="A32" s="8" t="s">
        <v>934</v>
      </c>
      <c r="B32" s="8" t="s">
        <v>935</v>
      </c>
      <c r="C32" s="8" t="s">
        <v>936</v>
      </c>
      <c r="D32" s="8" t="s">
        <v>937</v>
      </c>
      <c r="E32" s="8" t="s">
        <v>813</v>
      </c>
      <c r="F32" s="36" t="s">
        <v>829</v>
      </c>
      <c r="G32" s="36" t="s">
        <v>244</v>
      </c>
      <c r="H32" s="37" t="s">
        <v>938</v>
      </c>
    </row>
    <row r="33" spans="1:8">
      <c r="A33" s="8" t="s">
        <v>939</v>
      </c>
      <c r="B33" s="8" t="s">
        <v>940</v>
      </c>
      <c r="C33" s="8" t="s">
        <v>941</v>
      </c>
      <c r="D33" s="8" t="s">
        <v>942</v>
      </c>
      <c r="E33" s="8" t="s">
        <v>813</v>
      </c>
      <c r="F33" s="36" t="s">
        <v>829</v>
      </c>
      <c r="G33" s="36" t="s">
        <v>244</v>
      </c>
      <c r="H33" s="37" t="s">
        <v>875</v>
      </c>
    </row>
    <row r="34" spans="1:8">
      <c r="A34" s="18"/>
      <c r="B34" s="18"/>
      <c r="C34" s="18"/>
      <c r="D34" s="18"/>
      <c r="E34" s="18"/>
      <c r="F34" s="39"/>
      <c r="G34" s="39"/>
    </row>
    <row r="35" spans="1:8">
      <c r="A35" s="18"/>
      <c r="B35" s="18"/>
      <c r="C35" s="18"/>
      <c r="D35" s="18"/>
      <c r="E35" s="18"/>
      <c r="F35" s="39"/>
      <c r="G35" s="39"/>
    </row>
    <row r="36" spans="1:8" ht="15.5">
      <c r="A36" s="5"/>
      <c r="B36" s="19" t="s">
        <v>943</v>
      </c>
      <c r="C36" s="5"/>
      <c r="D36" s="5"/>
      <c r="E36" s="5"/>
      <c r="F36" s="5"/>
      <c r="G36" s="5"/>
      <c r="H36" s="5"/>
    </row>
    <row r="37" spans="1:8">
      <c r="A37" s="8" t="s">
        <v>944</v>
      </c>
      <c r="B37" s="8" t="s">
        <v>945</v>
      </c>
      <c r="C37" s="8" t="s">
        <v>946</v>
      </c>
      <c r="D37" s="8" t="s">
        <v>947</v>
      </c>
      <c r="E37" s="8" t="s">
        <v>813</v>
      </c>
      <c r="F37" s="8" t="s">
        <v>829</v>
      </c>
      <c r="G37" s="36" t="s">
        <v>244</v>
      </c>
      <c r="H37" s="37" t="s">
        <v>948</v>
      </c>
    </row>
    <row r="38" spans="1:8">
      <c r="A38" s="8" t="s">
        <v>949</v>
      </c>
      <c r="B38" s="8" t="s">
        <v>950</v>
      </c>
      <c r="C38" s="8" t="s">
        <v>946</v>
      </c>
      <c r="D38" s="8" t="s">
        <v>951</v>
      </c>
      <c r="E38" s="8" t="s">
        <v>813</v>
      </c>
      <c r="F38" s="8" t="s">
        <v>814</v>
      </c>
      <c r="G38" s="36" t="s">
        <v>244</v>
      </c>
      <c r="H38" s="37" t="s">
        <v>952</v>
      </c>
    </row>
    <row r="39" spans="1:8">
      <c r="A39" s="8" t="s">
        <v>953</v>
      </c>
      <c r="B39" s="8" t="s">
        <v>954</v>
      </c>
      <c r="C39" s="36" t="s">
        <v>955</v>
      </c>
      <c r="D39" s="8" t="s">
        <v>942</v>
      </c>
      <c r="E39" s="8" t="s">
        <v>909</v>
      </c>
      <c r="F39" s="8" t="s">
        <v>814</v>
      </c>
      <c r="G39" s="36" t="s">
        <v>244</v>
      </c>
      <c r="H39" s="37" t="s">
        <v>865</v>
      </c>
    </row>
    <row r="40" spans="1:8">
      <c r="A40" s="36" t="s">
        <v>956</v>
      </c>
      <c r="B40" s="36" t="s">
        <v>957</v>
      </c>
      <c r="C40" s="36" t="s">
        <v>958</v>
      </c>
      <c r="D40" s="8" t="s">
        <v>959</v>
      </c>
      <c r="E40" s="8" t="s">
        <v>813</v>
      </c>
      <c r="F40" s="8" t="s">
        <v>829</v>
      </c>
      <c r="G40" s="36" t="s">
        <v>244</v>
      </c>
      <c r="H40" s="37" t="s">
        <v>960</v>
      </c>
    </row>
    <row r="41" spans="1:8">
      <c r="A41" s="36" t="s">
        <v>961</v>
      </c>
      <c r="B41" s="36" t="s">
        <v>962</v>
      </c>
      <c r="C41" s="36" t="s">
        <v>958</v>
      </c>
      <c r="D41" s="8" t="s">
        <v>963</v>
      </c>
      <c r="E41" s="8" t="s">
        <v>813</v>
      </c>
      <c r="F41" s="8" t="s">
        <v>814</v>
      </c>
      <c r="G41" s="36" t="s">
        <v>244</v>
      </c>
      <c r="H41" s="37" t="s">
        <v>952</v>
      </c>
    </row>
    <row r="42" spans="1:8">
      <c r="A42" s="40" t="s">
        <v>964</v>
      </c>
      <c r="B42" s="40" t="s">
        <v>965</v>
      </c>
      <c r="C42" s="40" t="s">
        <v>966</v>
      </c>
      <c r="D42" s="8" t="s">
        <v>967</v>
      </c>
      <c r="E42" s="8" t="s">
        <v>813</v>
      </c>
      <c r="F42" s="40" t="s">
        <v>829</v>
      </c>
      <c r="G42" s="36" t="s">
        <v>968</v>
      </c>
      <c r="H42" s="37" t="s">
        <v>162</v>
      </c>
    </row>
    <row r="43" spans="1:8">
      <c r="A43" s="40" t="s">
        <v>969</v>
      </c>
      <c r="B43" s="40" t="s">
        <v>970</v>
      </c>
      <c r="C43" s="40" t="s">
        <v>966</v>
      </c>
      <c r="D43" s="8" t="s">
        <v>971</v>
      </c>
      <c r="E43" s="8" t="s">
        <v>813</v>
      </c>
      <c r="F43" s="40" t="s">
        <v>972</v>
      </c>
      <c r="G43" s="36" t="s">
        <v>968</v>
      </c>
      <c r="H43" s="37" t="s">
        <v>162</v>
      </c>
    </row>
    <row r="44" spans="1:8">
      <c r="A44" s="40" t="s">
        <v>973</v>
      </c>
      <c r="B44" s="40" t="s">
        <v>974</v>
      </c>
      <c r="C44" s="40" t="s">
        <v>958</v>
      </c>
      <c r="D44" s="8" t="s">
        <v>975</v>
      </c>
      <c r="E44" s="8" t="s">
        <v>976</v>
      </c>
      <c r="F44" s="40" t="s">
        <v>829</v>
      </c>
      <c r="G44" s="8" t="s">
        <v>977</v>
      </c>
      <c r="H44" s="37" t="s">
        <v>162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229"/>
  <sheetViews>
    <sheetView workbookViewId="0">
      <selection activeCell="D18" sqref="D18"/>
    </sheetView>
  </sheetViews>
  <sheetFormatPr defaultRowHeight="14.5"/>
  <cols>
    <col min="1" max="1" width="39.1796875" bestFit="1" customWidth="1"/>
    <col min="2" max="2" width="17.54296875" bestFit="1" customWidth="1"/>
    <col min="4" max="4" width="37" customWidth="1"/>
    <col min="5" max="5" width="27.7265625" bestFit="1" customWidth="1"/>
    <col min="6" max="6" width="13.26953125" bestFit="1" customWidth="1"/>
    <col min="7" max="7" width="23" bestFit="1" customWidth="1"/>
    <col min="8" max="8" width="36.7265625" bestFit="1" customWidth="1"/>
  </cols>
  <sheetData>
    <row r="1" spans="1:17">
      <c r="A1" s="41" t="s">
        <v>978</v>
      </c>
      <c r="B1" s="42" t="s">
        <v>979</v>
      </c>
    </row>
    <row r="2" spans="1:17">
      <c r="A2" s="43" t="s">
        <v>980</v>
      </c>
      <c r="C2" s="4"/>
    </row>
    <row r="3" spans="1:17">
      <c r="A3" s="44" t="s">
        <v>981</v>
      </c>
    </row>
    <row r="4" spans="1:17">
      <c r="A4" s="45" t="s">
        <v>982</v>
      </c>
      <c r="B4" s="46"/>
    </row>
    <row r="5" spans="1:17" ht="15" thickBot="1">
      <c r="A5" s="47" t="s">
        <v>983</v>
      </c>
      <c r="B5" s="46"/>
    </row>
    <row r="6" spans="1:17" ht="15" thickBot="1">
      <c r="A6" s="48" t="s">
        <v>984</v>
      </c>
      <c r="B6" s="49" t="s">
        <v>985</v>
      </c>
      <c r="C6" s="49" t="s">
        <v>152</v>
      </c>
      <c r="D6" s="49" t="s">
        <v>986</v>
      </c>
      <c r="E6" s="49" t="s">
        <v>987</v>
      </c>
      <c r="F6" s="49" t="s">
        <v>147</v>
      </c>
      <c r="G6" s="49" t="s">
        <v>988</v>
      </c>
      <c r="H6" s="49" t="s">
        <v>989</v>
      </c>
      <c r="I6" s="49"/>
      <c r="J6" s="49"/>
      <c r="K6" s="49"/>
      <c r="L6" s="49"/>
      <c r="M6" s="49"/>
      <c r="N6" s="49"/>
      <c r="O6" s="49"/>
      <c r="P6" s="49"/>
      <c r="Q6" s="49"/>
    </row>
    <row r="7" spans="1:17">
      <c r="A7" s="50" t="s">
        <v>990</v>
      </c>
      <c r="B7" s="50" t="s">
        <v>991</v>
      </c>
      <c r="C7" s="51" t="s">
        <v>992</v>
      </c>
      <c r="D7" s="50" t="s">
        <v>993</v>
      </c>
      <c r="E7" s="51"/>
      <c r="F7" s="51"/>
      <c r="G7" s="51"/>
      <c r="H7" s="51"/>
      <c r="I7" s="51"/>
      <c r="J7" s="51"/>
      <c r="K7" s="51"/>
      <c r="L7" s="51"/>
      <c r="M7" s="51"/>
      <c r="N7" s="51"/>
      <c r="O7" s="51"/>
      <c r="P7" s="51"/>
      <c r="Q7" s="51"/>
    </row>
    <row r="8" spans="1:17">
      <c r="A8" s="52"/>
      <c r="B8" s="52"/>
      <c r="C8" s="53"/>
      <c r="D8" s="52"/>
      <c r="E8" s="53" t="s">
        <v>994</v>
      </c>
      <c r="F8" s="53"/>
      <c r="G8" s="53" t="s">
        <v>995</v>
      </c>
      <c r="H8" s="53"/>
      <c r="I8" s="53"/>
      <c r="J8" s="53"/>
      <c r="K8" s="53"/>
      <c r="L8" s="53"/>
      <c r="M8" s="53"/>
      <c r="N8" s="53"/>
      <c r="O8" s="53"/>
      <c r="P8" s="53"/>
      <c r="Q8" s="53"/>
    </row>
    <row r="9" spans="1:17">
      <c r="A9" s="52"/>
      <c r="B9" s="52"/>
      <c r="C9" s="53"/>
      <c r="D9" s="52"/>
      <c r="E9" s="53" t="s">
        <v>996</v>
      </c>
      <c r="F9" s="53" t="s">
        <v>997</v>
      </c>
      <c r="G9" s="53"/>
      <c r="H9" s="53" t="s">
        <v>998</v>
      </c>
      <c r="I9" s="53"/>
      <c r="J9" s="53"/>
      <c r="K9" s="53"/>
      <c r="L9" s="53"/>
      <c r="M9" s="53"/>
      <c r="N9" s="53"/>
      <c r="O9" s="53"/>
      <c r="P9" s="53"/>
      <c r="Q9" s="53"/>
    </row>
    <row r="10" spans="1:17">
      <c r="A10" s="52"/>
      <c r="B10" s="52"/>
      <c r="C10" s="53"/>
      <c r="D10" s="52"/>
      <c r="E10" s="53" t="s">
        <v>999</v>
      </c>
      <c r="F10" s="53" t="s">
        <v>1000</v>
      </c>
      <c r="G10" s="53" t="s">
        <v>995</v>
      </c>
      <c r="H10" s="53" t="s">
        <v>1001</v>
      </c>
      <c r="I10" s="53"/>
      <c r="J10" s="53"/>
      <c r="K10" s="53"/>
      <c r="L10" s="53"/>
      <c r="M10" s="53"/>
      <c r="N10" s="53"/>
      <c r="O10" s="53"/>
      <c r="P10" s="53"/>
      <c r="Q10" s="53"/>
    </row>
    <row r="11" spans="1:17">
      <c r="A11" s="52"/>
      <c r="B11" s="52"/>
      <c r="C11" s="53"/>
      <c r="D11" s="52"/>
      <c r="E11" s="53" t="s">
        <v>1002</v>
      </c>
      <c r="F11" s="53" t="s">
        <v>1003</v>
      </c>
      <c r="G11" s="53" t="s">
        <v>995</v>
      </c>
      <c r="H11" s="53" t="s">
        <v>1004</v>
      </c>
      <c r="I11" s="53"/>
      <c r="J11" s="53"/>
      <c r="K11" s="53"/>
      <c r="L11" s="53"/>
      <c r="M11" s="53"/>
      <c r="N11" s="53"/>
      <c r="O11" s="53"/>
      <c r="P11" s="53"/>
      <c r="Q11" s="53"/>
    </row>
    <row r="12" spans="1:17">
      <c r="A12" s="52"/>
      <c r="B12" s="52"/>
      <c r="C12" s="53"/>
      <c r="D12" s="52"/>
      <c r="E12" s="53" t="s">
        <v>1005</v>
      </c>
      <c r="F12" s="53" t="s">
        <v>1006</v>
      </c>
      <c r="G12" s="53" t="s">
        <v>995</v>
      </c>
      <c r="H12" s="53" t="s">
        <v>1007</v>
      </c>
      <c r="I12" s="53"/>
      <c r="J12" s="53"/>
      <c r="K12" s="53"/>
      <c r="L12" s="53"/>
      <c r="M12" s="53"/>
      <c r="N12" s="53"/>
      <c r="O12" s="53"/>
      <c r="P12" s="53"/>
      <c r="Q12" s="53"/>
    </row>
    <row r="13" spans="1:17">
      <c r="A13" s="52"/>
      <c r="B13" s="52"/>
      <c r="C13" s="53"/>
      <c r="D13" s="52"/>
      <c r="E13" s="53" t="s">
        <v>1008</v>
      </c>
      <c r="F13" s="53" t="s">
        <v>1009</v>
      </c>
      <c r="G13" s="53" t="s">
        <v>995</v>
      </c>
      <c r="H13" s="53" t="s">
        <v>1010</v>
      </c>
      <c r="I13" s="53"/>
      <c r="J13" s="53"/>
      <c r="K13" s="53"/>
      <c r="L13" s="53"/>
      <c r="M13" s="53"/>
      <c r="N13" s="53"/>
      <c r="O13" s="53"/>
      <c r="P13" s="53"/>
      <c r="Q13" s="53"/>
    </row>
    <row r="14" spans="1:17">
      <c r="A14" s="52"/>
      <c r="B14" s="52"/>
      <c r="C14" s="53"/>
      <c r="D14" s="52"/>
      <c r="E14" s="53" t="s">
        <v>1011</v>
      </c>
      <c r="F14" s="53" t="s">
        <v>1012</v>
      </c>
      <c r="G14" s="53" t="s">
        <v>995</v>
      </c>
      <c r="H14" s="53" t="s">
        <v>1013</v>
      </c>
      <c r="I14" s="53"/>
      <c r="J14" s="53"/>
      <c r="K14" s="53"/>
      <c r="L14" s="53"/>
      <c r="M14" s="53"/>
      <c r="N14" s="53"/>
      <c r="O14" s="53"/>
      <c r="P14" s="53"/>
      <c r="Q14" s="53"/>
    </row>
    <row r="15" spans="1:17">
      <c r="A15" s="52"/>
      <c r="B15" s="52"/>
      <c r="C15" s="53"/>
      <c r="D15" s="52"/>
      <c r="E15" s="53" t="s">
        <v>1014</v>
      </c>
      <c r="F15" s="53" t="s">
        <v>1015</v>
      </c>
      <c r="G15" s="53" t="s">
        <v>995</v>
      </c>
      <c r="H15" s="53" t="s">
        <v>1016</v>
      </c>
      <c r="I15" s="53"/>
      <c r="J15" s="53"/>
      <c r="K15" s="53"/>
      <c r="L15" s="53"/>
      <c r="M15" s="53"/>
      <c r="N15" s="53"/>
      <c r="O15" s="53"/>
      <c r="P15" s="53"/>
      <c r="Q15" s="53"/>
    </row>
    <row r="16" spans="1:17">
      <c r="A16" s="52"/>
      <c r="B16" s="52"/>
      <c r="C16" s="53"/>
      <c r="D16" s="52"/>
      <c r="E16" s="53" t="s">
        <v>1017</v>
      </c>
      <c r="F16" s="53" t="s">
        <v>1018</v>
      </c>
      <c r="G16" s="53" t="s">
        <v>995</v>
      </c>
      <c r="H16" s="53" t="s">
        <v>1019</v>
      </c>
      <c r="I16" s="53"/>
      <c r="J16" s="53"/>
      <c r="K16" s="53"/>
      <c r="L16" s="53"/>
      <c r="M16" s="53"/>
      <c r="N16" s="53"/>
      <c r="O16" s="53"/>
      <c r="P16" s="53"/>
      <c r="Q16" s="53"/>
    </row>
    <row r="17" spans="1:17">
      <c r="A17" s="52"/>
      <c r="B17" s="52"/>
      <c r="C17" s="53"/>
      <c r="D17" s="52"/>
      <c r="E17" s="53" t="s">
        <v>1020</v>
      </c>
      <c r="F17" s="53" t="s">
        <v>1021</v>
      </c>
      <c r="G17" s="53" t="s">
        <v>995</v>
      </c>
      <c r="H17" s="53" t="s">
        <v>1022</v>
      </c>
      <c r="I17" s="53"/>
      <c r="J17" s="53"/>
      <c r="K17" s="53"/>
      <c r="L17" s="53"/>
      <c r="M17" s="53"/>
      <c r="N17" s="53"/>
      <c r="O17" s="53"/>
      <c r="P17" s="53"/>
      <c r="Q17" s="53"/>
    </row>
    <row r="18" spans="1:17">
      <c r="A18" s="52"/>
      <c r="B18" s="52"/>
      <c r="C18" s="53"/>
      <c r="D18" s="52"/>
      <c r="E18" s="53" t="s">
        <v>1023</v>
      </c>
      <c r="F18" s="53" t="s">
        <v>1024</v>
      </c>
      <c r="G18" s="53" t="s">
        <v>995</v>
      </c>
      <c r="H18" s="53" t="s">
        <v>1025</v>
      </c>
      <c r="I18" s="53"/>
      <c r="J18" s="53"/>
      <c r="K18" s="53"/>
      <c r="L18" s="53"/>
      <c r="M18" s="53"/>
      <c r="N18" s="53"/>
      <c r="O18" s="53"/>
      <c r="P18" s="53"/>
      <c r="Q18" s="53"/>
    </row>
    <row r="19" spans="1:17">
      <c r="A19" s="52"/>
      <c r="B19" s="52"/>
      <c r="C19" s="53"/>
      <c r="D19" s="52"/>
      <c r="E19" s="53" t="s">
        <v>1026</v>
      </c>
      <c r="F19" s="53" t="s">
        <v>1027</v>
      </c>
      <c r="G19" s="53" t="s">
        <v>995</v>
      </c>
      <c r="H19" s="53" t="s">
        <v>1028</v>
      </c>
      <c r="I19" s="53"/>
      <c r="J19" s="53"/>
      <c r="K19" s="53"/>
      <c r="L19" s="53"/>
      <c r="M19" s="53"/>
      <c r="N19" s="53"/>
      <c r="O19" s="53"/>
      <c r="P19" s="53"/>
      <c r="Q19" s="53"/>
    </row>
    <row r="20" spans="1:17">
      <c r="A20" s="52"/>
      <c r="B20" s="52"/>
      <c r="C20" s="53"/>
      <c r="D20" s="52"/>
      <c r="E20" s="53" t="s">
        <v>1029</v>
      </c>
      <c r="F20" s="53" t="s">
        <v>1030</v>
      </c>
      <c r="G20" s="53" t="s">
        <v>995</v>
      </c>
      <c r="H20" s="53"/>
      <c r="I20" s="53"/>
      <c r="J20" s="53"/>
      <c r="K20" s="53"/>
      <c r="L20" s="53"/>
      <c r="M20" s="53"/>
      <c r="N20" s="53"/>
      <c r="O20" s="53"/>
      <c r="P20" s="53"/>
      <c r="Q20" s="53"/>
    </row>
    <row r="21" spans="1:17">
      <c r="A21" s="52"/>
      <c r="B21" s="52"/>
      <c r="C21" s="53"/>
      <c r="D21" s="52"/>
      <c r="E21" s="53" t="s">
        <v>1031</v>
      </c>
      <c r="F21" s="53" t="s">
        <v>1032</v>
      </c>
      <c r="G21" s="53" t="s">
        <v>995</v>
      </c>
      <c r="H21" s="53" t="s">
        <v>1033</v>
      </c>
      <c r="I21" s="53"/>
      <c r="J21" s="53"/>
      <c r="K21" s="53"/>
      <c r="L21" s="53"/>
      <c r="M21" s="53"/>
      <c r="N21" s="53"/>
      <c r="O21" s="53"/>
      <c r="P21" s="53"/>
      <c r="Q21" s="53"/>
    </row>
    <row r="22" spans="1:17">
      <c r="A22" s="52"/>
      <c r="B22" s="52"/>
      <c r="C22" s="53"/>
      <c r="D22" s="52"/>
      <c r="E22" s="53" t="s">
        <v>1034</v>
      </c>
      <c r="F22" s="53" t="s">
        <v>1035</v>
      </c>
      <c r="G22" s="53"/>
      <c r="H22" s="53"/>
      <c r="I22" s="53"/>
      <c r="J22" s="53"/>
      <c r="K22" s="53"/>
      <c r="L22" s="53"/>
      <c r="M22" s="53"/>
      <c r="N22" s="53"/>
      <c r="O22" s="53"/>
      <c r="P22" s="53"/>
      <c r="Q22" s="53"/>
    </row>
    <row r="23" spans="1:17">
      <c r="A23" s="52"/>
      <c r="B23" s="52"/>
      <c r="C23" s="53"/>
      <c r="D23" s="52"/>
      <c r="E23" s="53" t="s">
        <v>1036</v>
      </c>
      <c r="F23" s="53" t="s">
        <v>1037</v>
      </c>
      <c r="G23" s="53"/>
      <c r="H23" s="53" t="s">
        <v>1038</v>
      </c>
      <c r="I23" s="53"/>
      <c r="J23" s="53"/>
      <c r="K23" s="53"/>
      <c r="L23" s="53"/>
      <c r="M23" s="53"/>
      <c r="N23" s="53"/>
      <c r="O23" s="53"/>
      <c r="P23" s="53"/>
      <c r="Q23" s="53"/>
    </row>
    <row r="24" spans="1:17">
      <c r="A24" s="52"/>
      <c r="B24" s="52"/>
      <c r="C24" s="53"/>
      <c r="D24" s="52"/>
      <c r="E24" s="53"/>
      <c r="F24" s="53"/>
      <c r="G24" s="53"/>
      <c r="H24" s="53"/>
      <c r="I24" s="53"/>
      <c r="J24" s="53"/>
      <c r="K24" s="53"/>
      <c r="L24" s="53"/>
      <c r="M24" s="53"/>
      <c r="N24" s="53"/>
      <c r="O24" s="53"/>
      <c r="P24" s="53"/>
      <c r="Q24" s="53"/>
    </row>
    <row r="25" spans="1:17">
      <c r="A25" s="52"/>
      <c r="B25" s="52"/>
      <c r="C25" s="53"/>
      <c r="D25" s="52"/>
      <c r="E25" s="53"/>
      <c r="F25" s="53"/>
      <c r="G25" s="53"/>
      <c r="H25" s="53"/>
      <c r="I25" s="53"/>
      <c r="J25" s="53"/>
      <c r="K25" s="53"/>
      <c r="L25" s="53"/>
      <c r="M25" s="53"/>
      <c r="N25" s="53"/>
      <c r="O25" s="53"/>
      <c r="P25" s="53"/>
      <c r="Q25" s="53"/>
    </row>
    <row r="26" spans="1:17">
      <c r="A26" s="52"/>
      <c r="B26" s="52"/>
      <c r="C26" s="53"/>
      <c r="D26" s="52"/>
      <c r="E26" s="53"/>
      <c r="F26" s="53"/>
      <c r="G26" s="53"/>
      <c r="H26" s="53"/>
      <c r="I26" s="53"/>
      <c r="J26" s="53"/>
      <c r="K26" s="53"/>
      <c r="L26" s="53"/>
      <c r="M26" s="53"/>
      <c r="N26" s="53"/>
      <c r="O26" s="53"/>
      <c r="P26" s="53"/>
      <c r="Q26" s="53"/>
    </row>
    <row r="27" spans="1:17" ht="29">
      <c r="A27" s="50" t="s">
        <v>1039</v>
      </c>
      <c r="B27" s="50" t="s">
        <v>1040</v>
      </c>
      <c r="C27" s="51" t="s">
        <v>1041</v>
      </c>
      <c r="D27" s="50" t="s">
        <v>1042</v>
      </c>
      <c r="E27" s="51"/>
      <c r="F27" s="51"/>
      <c r="G27" s="51"/>
      <c r="H27" s="51"/>
      <c r="I27" s="51"/>
      <c r="J27" s="51"/>
      <c r="K27" s="51"/>
      <c r="L27" s="51"/>
      <c r="M27" s="51"/>
      <c r="N27" s="51"/>
      <c r="O27" s="51"/>
      <c r="P27" s="51"/>
      <c r="Q27" s="51"/>
    </row>
    <row r="28" spans="1:17">
      <c r="A28" s="52"/>
      <c r="B28" s="52"/>
      <c r="C28" s="53"/>
      <c r="D28" s="52"/>
      <c r="E28" s="53" t="s">
        <v>1043</v>
      </c>
      <c r="F28" s="53"/>
      <c r="G28" s="53"/>
      <c r="H28" s="53"/>
      <c r="I28" s="53"/>
      <c r="J28" s="53"/>
      <c r="K28" s="53"/>
      <c r="L28" s="53"/>
      <c r="M28" s="53"/>
      <c r="N28" s="53"/>
      <c r="O28" s="53"/>
      <c r="P28" s="53"/>
      <c r="Q28" s="53"/>
    </row>
    <row r="29" spans="1:17">
      <c r="A29" s="52"/>
      <c r="B29" s="52"/>
      <c r="C29" s="53"/>
      <c r="D29" s="52"/>
      <c r="E29" s="53" t="s">
        <v>1044</v>
      </c>
      <c r="F29" s="53" t="s">
        <v>1045</v>
      </c>
      <c r="G29" s="53"/>
      <c r="H29" s="53"/>
      <c r="I29" s="53"/>
      <c r="J29" s="53"/>
      <c r="K29" s="53"/>
      <c r="L29" s="53"/>
      <c r="M29" s="53"/>
      <c r="N29" s="53"/>
      <c r="O29" s="53"/>
      <c r="P29" s="53"/>
      <c r="Q29" s="53"/>
    </row>
    <row r="30" spans="1:17">
      <c r="A30" s="52"/>
      <c r="B30" s="52"/>
      <c r="C30" s="53"/>
      <c r="D30" s="52"/>
      <c r="E30" s="53" t="s">
        <v>1046</v>
      </c>
      <c r="F30" s="53" t="s">
        <v>1047</v>
      </c>
      <c r="G30" s="53"/>
      <c r="H30" s="53"/>
      <c r="I30" s="53"/>
      <c r="J30" s="53"/>
      <c r="K30" s="53"/>
      <c r="L30" s="53"/>
      <c r="M30" s="53"/>
      <c r="N30" s="53"/>
      <c r="O30" s="53"/>
      <c r="P30" s="53"/>
      <c r="Q30" s="53"/>
    </row>
    <row r="31" spans="1:17">
      <c r="A31" s="52"/>
      <c r="B31" s="52"/>
      <c r="C31" s="53"/>
      <c r="D31" s="52"/>
      <c r="E31" s="53" t="s">
        <v>1048</v>
      </c>
      <c r="F31" s="53" t="s">
        <v>1049</v>
      </c>
      <c r="G31" s="53"/>
      <c r="H31" s="53"/>
      <c r="I31" s="53"/>
      <c r="J31" s="53"/>
      <c r="K31" s="53"/>
      <c r="L31" s="53"/>
      <c r="M31" s="53"/>
      <c r="N31" s="53"/>
      <c r="O31" s="53"/>
      <c r="P31" s="53"/>
      <c r="Q31" s="53"/>
    </row>
    <row r="32" spans="1:17">
      <c r="A32" s="52"/>
      <c r="B32" s="52"/>
      <c r="C32" s="53"/>
      <c r="D32" s="52"/>
      <c r="E32" s="53" t="s">
        <v>1050</v>
      </c>
      <c r="F32" s="53" t="s">
        <v>1051</v>
      </c>
      <c r="G32" s="53"/>
      <c r="H32" s="53"/>
      <c r="I32" s="53"/>
      <c r="J32" s="53"/>
      <c r="K32" s="53"/>
      <c r="L32" s="53"/>
      <c r="M32" s="53"/>
      <c r="N32" s="53"/>
      <c r="O32" s="53"/>
      <c r="P32" s="53"/>
      <c r="Q32" s="53"/>
    </row>
    <row r="33" spans="1:17">
      <c r="A33" s="52"/>
      <c r="B33" s="52"/>
      <c r="C33" s="53"/>
      <c r="D33" s="52"/>
      <c r="E33" s="53" t="s">
        <v>1052</v>
      </c>
      <c r="F33" s="53" t="s">
        <v>1053</v>
      </c>
      <c r="G33" s="53"/>
      <c r="H33" s="53"/>
      <c r="I33" s="53"/>
      <c r="J33" s="53"/>
      <c r="K33" s="53"/>
      <c r="L33" s="53"/>
      <c r="M33" s="53"/>
      <c r="N33" s="53"/>
      <c r="O33" s="53"/>
      <c r="P33" s="53"/>
      <c r="Q33" s="53"/>
    </row>
    <row r="34" spans="1:17">
      <c r="A34" s="52"/>
      <c r="B34" s="52"/>
      <c r="C34" s="53"/>
      <c r="D34" s="52"/>
      <c r="E34" s="53" t="s">
        <v>1054</v>
      </c>
      <c r="F34" s="53" t="s">
        <v>1055</v>
      </c>
      <c r="G34" s="53"/>
      <c r="H34" s="53"/>
      <c r="I34" s="53"/>
      <c r="J34" s="53"/>
      <c r="K34" s="53"/>
      <c r="L34" s="53"/>
      <c r="M34" s="53"/>
      <c r="N34" s="53"/>
      <c r="O34" s="53"/>
      <c r="P34" s="53"/>
      <c r="Q34" s="53"/>
    </row>
    <row r="35" spans="1:17">
      <c r="A35" s="52"/>
      <c r="B35" s="52"/>
      <c r="C35" s="53"/>
      <c r="D35" s="52"/>
      <c r="E35" s="53" t="s">
        <v>1002</v>
      </c>
      <c r="F35" s="53" t="s">
        <v>1056</v>
      </c>
      <c r="G35" s="53"/>
      <c r="H35" s="53"/>
      <c r="I35" s="53"/>
      <c r="J35" s="53"/>
      <c r="K35" s="53"/>
      <c r="L35" s="53"/>
      <c r="M35" s="53"/>
      <c r="N35" s="53"/>
      <c r="O35" s="53"/>
      <c r="P35" s="53"/>
      <c r="Q35" s="53"/>
    </row>
    <row r="36" spans="1:17">
      <c r="A36" s="52"/>
      <c r="B36" s="52"/>
      <c r="C36" s="53"/>
      <c r="D36" s="52"/>
      <c r="E36" s="53" t="s">
        <v>1005</v>
      </c>
      <c r="F36" s="53" t="s">
        <v>1057</v>
      </c>
      <c r="G36" s="53"/>
      <c r="H36" s="53"/>
      <c r="I36" s="53"/>
      <c r="J36" s="53"/>
      <c r="K36" s="53"/>
      <c r="L36" s="53"/>
      <c r="M36" s="53"/>
      <c r="N36" s="53"/>
      <c r="O36" s="53"/>
      <c r="P36" s="53"/>
      <c r="Q36" s="53"/>
    </row>
    <row r="37" spans="1:17">
      <c r="A37" s="52"/>
      <c r="B37" s="52"/>
      <c r="C37" s="53"/>
      <c r="D37" s="52"/>
      <c r="E37" s="53" t="s">
        <v>1008</v>
      </c>
      <c r="F37" s="53" t="s">
        <v>1058</v>
      </c>
      <c r="G37" s="53"/>
      <c r="H37" s="53"/>
      <c r="I37" s="53"/>
      <c r="J37" s="53"/>
      <c r="K37" s="53"/>
      <c r="L37" s="53"/>
      <c r="M37" s="53"/>
      <c r="N37" s="53"/>
      <c r="O37" s="53"/>
      <c r="P37" s="53"/>
      <c r="Q37" s="53"/>
    </row>
    <row r="38" spans="1:17">
      <c r="A38" s="52"/>
      <c r="B38" s="52"/>
      <c r="C38" s="53"/>
      <c r="D38" s="52"/>
      <c r="E38" s="53" t="s">
        <v>1011</v>
      </c>
      <c r="F38" s="53" t="s">
        <v>1059</v>
      </c>
      <c r="G38" s="53"/>
      <c r="H38" s="53"/>
      <c r="I38" s="53"/>
      <c r="J38" s="53"/>
      <c r="K38" s="53"/>
      <c r="L38" s="53"/>
      <c r="M38" s="53"/>
      <c r="N38" s="53"/>
      <c r="O38" s="53"/>
      <c r="P38" s="53"/>
      <c r="Q38" s="53"/>
    </row>
    <row r="39" spans="1:17">
      <c r="A39" s="52"/>
      <c r="B39" s="52"/>
      <c r="C39" s="53"/>
      <c r="D39" s="52"/>
      <c r="E39" s="53" t="s">
        <v>1014</v>
      </c>
      <c r="F39" s="53" t="s">
        <v>1060</v>
      </c>
      <c r="G39" s="53"/>
      <c r="H39" s="53"/>
      <c r="I39" s="53"/>
      <c r="J39" s="53"/>
      <c r="K39" s="53"/>
      <c r="L39" s="53"/>
      <c r="M39" s="53"/>
      <c r="N39" s="53"/>
      <c r="O39" s="53"/>
      <c r="P39" s="53"/>
      <c r="Q39" s="53"/>
    </row>
    <row r="40" spans="1:17">
      <c r="A40" s="52"/>
      <c r="B40" s="52"/>
      <c r="C40" s="53"/>
      <c r="D40" s="52"/>
      <c r="E40" s="53" t="s">
        <v>1017</v>
      </c>
      <c r="F40" s="53" t="s">
        <v>1061</v>
      </c>
      <c r="G40" s="53"/>
      <c r="H40" s="53"/>
      <c r="I40" s="53"/>
      <c r="J40" s="53"/>
      <c r="K40" s="53"/>
      <c r="L40" s="53"/>
      <c r="M40" s="53"/>
      <c r="N40" s="53"/>
      <c r="O40" s="53"/>
      <c r="P40" s="53"/>
      <c r="Q40" s="53"/>
    </row>
    <row r="41" spans="1:17">
      <c r="A41" s="52"/>
      <c r="B41" s="52"/>
      <c r="C41" s="53"/>
      <c r="D41" s="52"/>
      <c r="E41" s="53" t="s">
        <v>1020</v>
      </c>
      <c r="F41" s="53" t="s">
        <v>1062</v>
      </c>
      <c r="G41" s="53"/>
      <c r="H41" s="53"/>
      <c r="I41" s="53"/>
      <c r="J41" s="53"/>
      <c r="K41" s="53"/>
      <c r="L41" s="53"/>
      <c r="M41" s="53"/>
      <c r="N41" s="53"/>
      <c r="O41" s="53"/>
      <c r="P41" s="53"/>
      <c r="Q41" s="53"/>
    </row>
    <row r="42" spans="1:17">
      <c r="A42" s="52"/>
      <c r="B42" s="52"/>
      <c r="C42" s="53"/>
      <c r="D42" s="52"/>
      <c r="E42" s="53" t="s">
        <v>1063</v>
      </c>
      <c r="F42" s="53" t="s">
        <v>1064</v>
      </c>
      <c r="G42" s="53"/>
      <c r="H42" s="53"/>
      <c r="I42" s="53"/>
      <c r="J42" s="53"/>
      <c r="K42" s="53"/>
      <c r="L42" s="53"/>
      <c r="M42" s="53"/>
      <c r="N42" s="53"/>
      <c r="O42" s="53"/>
      <c r="P42" s="53"/>
      <c r="Q42" s="53"/>
    </row>
    <row r="43" spans="1:17">
      <c r="A43" s="52"/>
      <c r="B43" s="52"/>
      <c r="C43" s="53"/>
      <c r="D43" s="52"/>
      <c r="E43" s="53" t="s">
        <v>1023</v>
      </c>
      <c r="F43" s="53" t="s">
        <v>1065</v>
      </c>
      <c r="G43" s="53"/>
      <c r="H43" s="53"/>
      <c r="I43" s="53"/>
      <c r="J43" s="53"/>
      <c r="K43" s="53"/>
      <c r="L43" s="53"/>
      <c r="M43" s="53"/>
      <c r="N43" s="53"/>
      <c r="O43" s="53"/>
      <c r="P43" s="53"/>
      <c r="Q43" s="53"/>
    </row>
    <row r="44" spans="1:17">
      <c r="A44" s="52"/>
      <c r="B44" s="52"/>
      <c r="C44" s="53"/>
      <c r="D44" s="52"/>
      <c r="E44" s="53" t="s">
        <v>1026</v>
      </c>
      <c r="F44" s="53" t="s">
        <v>1066</v>
      </c>
      <c r="G44" s="53"/>
      <c r="H44" s="53"/>
      <c r="I44" s="53"/>
      <c r="J44" s="53"/>
      <c r="K44" s="53"/>
      <c r="L44" s="53"/>
      <c r="M44" s="53"/>
      <c r="N44" s="53"/>
      <c r="O44" s="53"/>
      <c r="P44" s="53"/>
      <c r="Q44" s="53"/>
    </row>
    <row r="45" spans="1:17">
      <c r="A45" s="52"/>
      <c r="B45" s="52"/>
      <c r="C45" s="53"/>
      <c r="D45" s="52"/>
      <c r="E45" s="53" t="s">
        <v>1067</v>
      </c>
      <c r="F45" s="53" t="s">
        <v>1068</v>
      </c>
      <c r="G45" s="53"/>
      <c r="H45" s="53"/>
      <c r="I45" s="53"/>
      <c r="J45" s="53"/>
      <c r="K45" s="53"/>
      <c r="L45" s="53"/>
      <c r="M45" s="53"/>
      <c r="N45" s="53"/>
      <c r="O45" s="53"/>
      <c r="P45" s="53"/>
      <c r="Q45" s="53"/>
    </row>
    <row r="46" spans="1:17">
      <c r="A46" s="52"/>
      <c r="B46" s="52"/>
      <c r="C46" s="53"/>
      <c r="D46" s="52"/>
      <c r="E46" s="53" t="s">
        <v>1069</v>
      </c>
      <c r="F46" s="53" t="s">
        <v>1070</v>
      </c>
      <c r="G46" s="53"/>
      <c r="H46" s="53"/>
      <c r="I46" s="53"/>
      <c r="J46" s="53"/>
      <c r="K46" s="53"/>
      <c r="L46" s="53"/>
      <c r="M46" s="53"/>
      <c r="N46" s="53"/>
      <c r="O46" s="53"/>
      <c r="P46" s="53"/>
      <c r="Q46" s="53"/>
    </row>
    <row r="47" spans="1:17">
      <c r="A47" s="52"/>
      <c r="B47" s="52"/>
      <c r="C47" s="53"/>
      <c r="D47" s="52"/>
      <c r="E47" s="53" t="s">
        <v>1071</v>
      </c>
      <c r="F47" s="53"/>
      <c r="G47" s="53"/>
      <c r="H47" s="53"/>
      <c r="I47" s="53"/>
      <c r="J47" s="53"/>
      <c r="K47" s="53"/>
      <c r="L47" s="53"/>
      <c r="M47" s="53"/>
      <c r="N47" s="53"/>
      <c r="O47" s="53"/>
      <c r="P47" s="53"/>
      <c r="Q47" s="53"/>
    </row>
    <row r="48" spans="1:17">
      <c r="A48" s="52"/>
      <c r="B48" s="52"/>
      <c r="C48" s="53"/>
      <c r="D48" s="52"/>
      <c r="E48" s="53" t="s">
        <v>1072</v>
      </c>
      <c r="F48" s="53" t="s">
        <v>1073</v>
      </c>
      <c r="G48" s="53"/>
      <c r="H48" s="53"/>
      <c r="I48" s="53"/>
      <c r="J48" s="53"/>
      <c r="K48" s="53"/>
      <c r="L48" s="53"/>
      <c r="M48" s="53"/>
      <c r="N48" s="53"/>
      <c r="O48" s="53"/>
      <c r="P48" s="53"/>
      <c r="Q48" s="53"/>
    </row>
    <row r="49" spans="1:17">
      <c r="A49" s="52"/>
      <c r="B49" s="52"/>
      <c r="C49" s="53"/>
      <c r="D49" s="52"/>
      <c r="E49" s="53" t="s">
        <v>1074</v>
      </c>
      <c r="F49" s="53" t="s">
        <v>1075</v>
      </c>
      <c r="G49" s="53"/>
      <c r="H49" s="53"/>
      <c r="I49" s="53"/>
      <c r="J49" s="53"/>
      <c r="K49" s="53"/>
      <c r="L49" s="53"/>
      <c r="M49" s="53"/>
      <c r="N49" s="53"/>
      <c r="O49" s="53"/>
      <c r="P49" s="53"/>
      <c r="Q49" s="53"/>
    </row>
    <row r="50" spans="1:17">
      <c r="A50" s="52"/>
      <c r="B50" s="52"/>
      <c r="C50" s="53"/>
      <c r="D50" s="52"/>
      <c r="E50" s="53" t="s">
        <v>1076</v>
      </c>
      <c r="F50" s="53" t="s">
        <v>1077</v>
      </c>
      <c r="G50" s="53"/>
      <c r="H50" s="53"/>
      <c r="I50" s="53"/>
      <c r="J50" s="53"/>
      <c r="K50" s="53"/>
      <c r="L50" s="53"/>
      <c r="M50" s="53"/>
      <c r="N50" s="53"/>
      <c r="O50" s="53"/>
      <c r="P50" s="53"/>
      <c r="Q50" s="53"/>
    </row>
    <row r="51" spans="1:17">
      <c r="A51" s="52"/>
      <c r="B51" s="52"/>
      <c r="C51" s="53"/>
      <c r="D51" s="52"/>
      <c r="E51" s="53"/>
      <c r="F51" s="53"/>
      <c r="G51" s="53"/>
      <c r="H51" s="53"/>
      <c r="I51" s="53"/>
      <c r="J51" s="53"/>
      <c r="K51" s="53"/>
      <c r="L51" s="53"/>
      <c r="M51" s="53"/>
      <c r="N51" s="53"/>
      <c r="O51" s="53"/>
      <c r="P51" s="53"/>
      <c r="Q51" s="53"/>
    </row>
    <row r="52" spans="1:17">
      <c r="A52" s="52"/>
      <c r="B52" s="52"/>
      <c r="C52" s="53"/>
      <c r="D52" s="52"/>
      <c r="E52" s="53"/>
      <c r="F52" s="53"/>
      <c r="G52" s="53"/>
      <c r="H52" s="53"/>
      <c r="I52" s="53"/>
      <c r="J52" s="53"/>
      <c r="K52" s="53"/>
      <c r="L52" s="53"/>
      <c r="M52" s="53"/>
      <c r="N52" s="53"/>
      <c r="O52" s="53"/>
      <c r="P52" s="53"/>
      <c r="Q52" s="53"/>
    </row>
    <row r="53" spans="1:17">
      <c r="A53" s="52"/>
      <c r="B53" s="52"/>
      <c r="C53" s="53"/>
      <c r="D53" s="52"/>
      <c r="E53" s="53"/>
      <c r="F53" s="53"/>
      <c r="G53" s="53"/>
      <c r="H53" s="53"/>
      <c r="I53" s="53"/>
      <c r="J53" s="53"/>
      <c r="K53" s="53"/>
      <c r="L53" s="53"/>
      <c r="M53" s="53"/>
      <c r="N53" s="53"/>
      <c r="O53" s="53"/>
      <c r="P53" s="53"/>
      <c r="Q53" s="53"/>
    </row>
    <row r="54" spans="1:17">
      <c r="A54" s="50" t="s">
        <v>1078</v>
      </c>
      <c r="B54" s="50" t="s">
        <v>1079</v>
      </c>
      <c r="C54" s="51" t="s">
        <v>1080</v>
      </c>
      <c r="D54" s="50" t="s">
        <v>1081</v>
      </c>
      <c r="E54" s="51"/>
      <c r="F54" s="51"/>
      <c r="G54" s="51"/>
      <c r="H54" s="51"/>
      <c r="I54" s="51"/>
      <c r="J54" s="51"/>
      <c r="K54" s="51"/>
      <c r="L54" s="51"/>
      <c r="M54" s="51"/>
      <c r="N54" s="51"/>
      <c r="O54" s="51"/>
      <c r="P54" s="51"/>
      <c r="Q54" s="51"/>
    </row>
    <row r="55" spans="1:17" ht="29">
      <c r="A55" s="52" t="s">
        <v>1082</v>
      </c>
      <c r="B55" s="52"/>
      <c r="C55" s="53"/>
      <c r="D55" s="52"/>
      <c r="E55" s="53" t="s">
        <v>994</v>
      </c>
      <c r="F55" s="53"/>
      <c r="G55" s="53"/>
      <c r="H55" s="53"/>
      <c r="I55" s="53"/>
      <c r="J55" s="53"/>
      <c r="K55" s="53"/>
      <c r="L55" s="53"/>
      <c r="M55" s="53"/>
      <c r="N55" s="53"/>
      <c r="O55" s="53"/>
      <c r="P55" s="53"/>
      <c r="Q55" s="53"/>
    </row>
    <row r="56" spans="1:17">
      <c r="A56" s="52"/>
      <c r="B56" s="52"/>
      <c r="C56" s="53"/>
      <c r="D56" s="52"/>
      <c r="E56" s="53" t="s">
        <v>1083</v>
      </c>
      <c r="F56" s="53" t="s">
        <v>1084</v>
      </c>
      <c r="G56" s="53"/>
      <c r="H56" s="53"/>
      <c r="I56" s="53"/>
      <c r="J56" s="53"/>
      <c r="K56" s="53"/>
      <c r="L56" s="53"/>
      <c r="M56" s="53"/>
      <c r="N56" s="53"/>
      <c r="O56" s="53"/>
      <c r="P56" s="53"/>
      <c r="Q56" s="53"/>
    </row>
    <row r="57" spans="1:17">
      <c r="A57" s="52"/>
      <c r="B57" s="52"/>
      <c r="C57" s="53"/>
      <c r="D57" s="52"/>
      <c r="E57" s="53" t="s">
        <v>1085</v>
      </c>
      <c r="F57" s="53" t="s">
        <v>1086</v>
      </c>
      <c r="G57" s="53"/>
      <c r="H57" s="53"/>
      <c r="I57" s="53"/>
      <c r="J57" s="53"/>
      <c r="K57" s="53"/>
      <c r="L57" s="53"/>
      <c r="M57" s="53"/>
      <c r="N57" s="53"/>
      <c r="O57" s="53"/>
      <c r="P57" s="53"/>
      <c r="Q57" s="53"/>
    </row>
    <row r="58" spans="1:17">
      <c r="A58" s="52"/>
      <c r="B58" s="52"/>
      <c r="C58" s="53"/>
      <c r="D58" s="52"/>
      <c r="E58" s="53" t="s">
        <v>1087</v>
      </c>
      <c r="F58" s="53" t="s">
        <v>1088</v>
      </c>
      <c r="G58" s="53"/>
      <c r="H58" s="53"/>
      <c r="I58" s="53"/>
      <c r="J58" s="53"/>
      <c r="K58" s="53"/>
      <c r="L58" s="53"/>
      <c r="M58" s="53"/>
      <c r="N58" s="53"/>
      <c r="O58" s="53"/>
      <c r="P58" s="53"/>
      <c r="Q58" s="53"/>
    </row>
    <row r="59" spans="1:17">
      <c r="A59" s="52"/>
      <c r="B59" s="52"/>
      <c r="C59" s="53"/>
      <c r="D59" s="52"/>
      <c r="E59" s="53" t="s">
        <v>1089</v>
      </c>
      <c r="F59" s="53" t="s">
        <v>1090</v>
      </c>
      <c r="G59" s="53"/>
      <c r="H59" s="53"/>
      <c r="I59" s="53"/>
      <c r="J59" s="53"/>
      <c r="K59" s="53"/>
      <c r="L59" s="53"/>
      <c r="M59" s="53"/>
      <c r="N59" s="53"/>
      <c r="O59" s="53"/>
      <c r="P59" s="53"/>
      <c r="Q59" s="53"/>
    </row>
    <row r="60" spans="1:17">
      <c r="A60" s="52"/>
      <c r="B60" s="52"/>
      <c r="C60" s="53"/>
      <c r="D60" s="52"/>
      <c r="E60" s="53" t="s">
        <v>1091</v>
      </c>
      <c r="F60" s="53" t="s">
        <v>1092</v>
      </c>
      <c r="G60" s="53"/>
      <c r="H60" s="53"/>
      <c r="I60" s="53"/>
      <c r="J60" s="53"/>
      <c r="K60" s="53"/>
      <c r="L60" s="53"/>
      <c r="M60" s="53"/>
      <c r="N60" s="53"/>
      <c r="O60" s="53"/>
      <c r="P60" s="53"/>
      <c r="Q60" s="53"/>
    </row>
    <row r="61" spans="1:17">
      <c r="A61" s="52"/>
      <c r="B61" s="52"/>
      <c r="C61" s="53"/>
      <c r="D61" s="52"/>
      <c r="E61" s="53" t="s">
        <v>1093</v>
      </c>
      <c r="F61" s="53" t="s">
        <v>1094</v>
      </c>
      <c r="G61" s="53"/>
      <c r="H61" s="53"/>
      <c r="I61" s="53"/>
      <c r="J61" s="53"/>
      <c r="K61" s="53"/>
      <c r="L61" s="53"/>
      <c r="M61" s="53"/>
      <c r="N61" s="53"/>
      <c r="O61" s="53"/>
      <c r="P61" s="53"/>
      <c r="Q61" s="53"/>
    </row>
    <row r="62" spans="1:17">
      <c r="A62" s="52"/>
      <c r="B62" s="52"/>
      <c r="C62" s="53"/>
      <c r="D62" s="52"/>
      <c r="E62" s="53" t="s">
        <v>1095</v>
      </c>
      <c r="F62" s="53" t="s">
        <v>1096</v>
      </c>
      <c r="G62" s="53"/>
      <c r="H62" s="53"/>
      <c r="I62" s="53"/>
      <c r="J62" s="53"/>
      <c r="K62" s="53"/>
      <c r="L62" s="53"/>
      <c r="M62" s="53"/>
      <c r="N62" s="53"/>
      <c r="O62" s="53"/>
      <c r="P62" s="53"/>
      <c r="Q62" s="53"/>
    </row>
    <row r="63" spans="1:17">
      <c r="A63" s="52"/>
      <c r="B63" s="52"/>
      <c r="C63" s="53"/>
      <c r="D63" s="52"/>
      <c r="E63" s="53" t="s">
        <v>1097</v>
      </c>
      <c r="F63" s="53" t="s">
        <v>1098</v>
      </c>
      <c r="G63" s="53"/>
      <c r="H63" s="53"/>
      <c r="I63" s="53"/>
      <c r="J63" s="53"/>
      <c r="K63" s="53"/>
      <c r="L63" s="53"/>
      <c r="M63" s="53"/>
      <c r="N63" s="53"/>
      <c r="O63" s="53"/>
      <c r="P63" s="53"/>
      <c r="Q63" s="53"/>
    </row>
    <row r="64" spans="1:17">
      <c r="A64" s="52"/>
      <c r="B64" s="52"/>
      <c r="C64" s="53"/>
      <c r="D64" s="52"/>
      <c r="E64" s="53" t="s">
        <v>1099</v>
      </c>
      <c r="F64" s="53" t="s">
        <v>1100</v>
      </c>
      <c r="G64" s="53"/>
      <c r="H64" s="53"/>
      <c r="I64" s="53"/>
      <c r="J64" s="53"/>
      <c r="K64" s="53"/>
      <c r="L64" s="53"/>
      <c r="M64" s="53"/>
      <c r="N64" s="53"/>
      <c r="O64" s="53"/>
      <c r="P64" s="53"/>
      <c r="Q64" s="53"/>
    </row>
    <row r="65" spans="1:17">
      <c r="A65" s="52"/>
      <c r="B65" s="52"/>
      <c r="C65" s="53"/>
      <c r="D65" s="52"/>
      <c r="E65" s="53" t="s">
        <v>1101</v>
      </c>
      <c r="F65" s="53" t="s">
        <v>1102</v>
      </c>
      <c r="G65" s="53"/>
      <c r="H65" s="53"/>
      <c r="I65" s="53"/>
      <c r="J65" s="53"/>
      <c r="K65" s="53"/>
      <c r="L65" s="53"/>
      <c r="M65" s="53"/>
      <c r="N65" s="53"/>
      <c r="O65" s="53"/>
      <c r="P65" s="53"/>
      <c r="Q65" s="53"/>
    </row>
    <row r="66" spans="1:17">
      <c r="A66" s="52"/>
      <c r="B66" s="52"/>
      <c r="C66" s="53"/>
      <c r="D66" s="52"/>
      <c r="E66" s="53" t="s">
        <v>1103</v>
      </c>
      <c r="F66" s="53" t="s">
        <v>1104</v>
      </c>
      <c r="G66" s="53"/>
      <c r="H66" s="53"/>
      <c r="I66" s="53"/>
      <c r="J66" s="53"/>
      <c r="K66" s="53"/>
      <c r="L66" s="53"/>
      <c r="M66" s="53"/>
      <c r="N66" s="53"/>
      <c r="O66" s="53"/>
      <c r="P66" s="53"/>
      <c r="Q66" s="53"/>
    </row>
    <row r="67" spans="1:17">
      <c r="A67" s="52"/>
      <c r="B67" s="52"/>
      <c r="C67" s="53"/>
      <c r="D67" s="52"/>
      <c r="E67" s="53" t="s">
        <v>1105</v>
      </c>
      <c r="F67" s="53" t="s">
        <v>1106</v>
      </c>
      <c r="G67" s="53"/>
      <c r="H67" s="53"/>
      <c r="I67" s="53"/>
      <c r="J67" s="53"/>
      <c r="K67" s="53"/>
      <c r="L67" s="53"/>
      <c r="M67" s="53"/>
      <c r="N67" s="53"/>
      <c r="O67" s="53"/>
      <c r="P67" s="53"/>
      <c r="Q67" s="53"/>
    </row>
    <row r="68" spans="1:17">
      <c r="A68" s="52"/>
      <c r="B68" s="52"/>
      <c r="C68" s="53"/>
      <c r="D68" s="52"/>
      <c r="E68" s="53"/>
      <c r="F68" s="53"/>
      <c r="G68" s="53"/>
      <c r="H68" s="53"/>
      <c r="I68" s="53"/>
      <c r="J68" s="53"/>
      <c r="K68" s="53"/>
      <c r="L68" s="53"/>
      <c r="M68" s="53"/>
      <c r="N68" s="53"/>
      <c r="O68" s="53"/>
      <c r="P68" s="53"/>
      <c r="Q68" s="53"/>
    </row>
    <row r="69" spans="1:17">
      <c r="A69" s="52"/>
      <c r="B69" s="52"/>
      <c r="C69" s="53"/>
      <c r="D69" s="52"/>
      <c r="E69" s="53"/>
      <c r="F69" s="53"/>
      <c r="G69" s="53"/>
      <c r="H69" s="53"/>
      <c r="I69" s="53"/>
      <c r="J69" s="53"/>
      <c r="K69" s="53"/>
      <c r="L69" s="53"/>
      <c r="M69" s="53"/>
      <c r="N69" s="53"/>
      <c r="O69" s="53"/>
      <c r="P69" s="53"/>
      <c r="Q69" s="53"/>
    </row>
    <row r="70" spans="1:17">
      <c r="A70" s="50" t="s">
        <v>1107</v>
      </c>
      <c r="B70" s="50" t="s">
        <v>1108</v>
      </c>
      <c r="C70" s="51" t="s">
        <v>1109</v>
      </c>
      <c r="D70" s="50" t="s">
        <v>1110</v>
      </c>
      <c r="E70" s="51"/>
      <c r="F70" s="51"/>
      <c r="G70" s="51"/>
      <c r="H70" s="51"/>
      <c r="I70" s="51"/>
      <c r="J70" s="51"/>
      <c r="K70" s="51"/>
      <c r="L70" s="51"/>
      <c r="M70" s="51"/>
      <c r="N70" s="51"/>
      <c r="O70" s="51"/>
      <c r="P70" s="51"/>
      <c r="Q70" s="51"/>
    </row>
    <row r="71" spans="1:17">
      <c r="A71" s="52"/>
      <c r="B71" s="52"/>
      <c r="C71" s="53"/>
      <c r="D71" s="52"/>
      <c r="E71" s="53" t="s">
        <v>1034</v>
      </c>
      <c r="F71" s="53" t="s">
        <v>1111</v>
      </c>
      <c r="G71" s="53"/>
      <c r="H71" s="53"/>
      <c r="I71" s="53"/>
      <c r="J71" s="53"/>
      <c r="K71" s="53"/>
      <c r="L71" s="53"/>
      <c r="M71" s="53"/>
      <c r="N71" s="53"/>
      <c r="O71" s="53"/>
      <c r="P71" s="53"/>
      <c r="Q71" s="53"/>
    </row>
    <row r="72" spans="1:17">
      <c r="A72" s="52"/>
      <c r="B72" s="52"/>
      <c r="C72" s="53"/>
      <c r="D72" s="52"/>
      <c r="E72" s="53" t="s">
        <v>1036</v>
      </c>
      <c r="F72" s="53" t="s">
        <v>1112</v>
      </c>
      <c r="G72" s="53"/>
      <c r="H72" s="53"/>
      <c r="I72" s="53"/>
      <c r="J72" s="53"/>
      <c r="K72" s="53"/>
      <c r="L72" s="53"/>
      <c r="M72" s="53"/>
      <c r="N72" s="53"/>
      <c r="O72" s="53"/>
      <c r="P72" s="53"/>
      <c r="Q72" s="53"/>
    </row>
    <row r="73" spans="1:17">
      <c r="A73" s="52"/>
      <c r="B73" s="52"/>
      <c r="C73" s="53"/>
      <c r="D73" s="52"/>
      <c r="E73" s="53" t="s">
        <v>1072</v>
      </c>
      <c r="F73" s="53" t="s">
        <v>1113</v>
      </c>
      <c r="G73" s="53"/>
      <c r="H73" s="53"/>
      <c r="I73" s="53"/>
      <c r="J73" s="53"/>
      <c r="K73" s="53"/>
      <c r="L73" s="53"/>
      <c r="M73" s="53"/>
      <c r="N73" s="53"/>
      <c r="O73" s="53"/>
      <c r="P73" s="53"/>
      <c r="Q73" s="53"/>
    </row>
    <row r="74" spans="1:17">
      <c r="A74" s="52"/>
      <c r="B74" s="52"/>
      <c r="C74" s="53"/>
      <c r="D74" s="52"/>
      <c r="E74" s="53"/>
      <c r="F74" s="53"/>
      <c r="G74" s="53"/>
      <c r="H74" s="53"/>
      <c r="I74" s="53"/>
      <c r="J74" s="53"/>
      <c r="K74" s="53"/>
      <c r="L74" s="53"/>
      <c r="M74" s="53"/>
      <c r="N74" s="53"/>
      <c r="O74" s="53"/>
      <c r="P74" s="53"/>
      <c r="Q74" s="53"/>
    </row>
    <row r="75" spans="1:17">
      <c r="A75" s="50" t="s">
        <v>1114</v>
      </c>
      <c r="B75" s="50" t="s">
        <v>1115</v>
      </c>
      <c r="C75" s="51" t="s">
        <v>1109</v>
      </c>
      <c r="D75" s="50" t="s">
        <v>1116</v>
      </c>
      <c r="E75" s="51"/>
      <c r="F75" s="51"/>
      <c r="G75" s="51"/>
      <c r="H75" s="51"/>
      <c r="I75" s="51"/>
      <c r="J75" s="51"/>
      <c r="K75" s="51"/>
      <c r="L75" s="51"/>
      <c r="M75" s="51"/>
      <c r="N75" s="51"/>
      <c r="O75" s="51"/>
      <c r="P75" s="51"/>
      <c r="Q75" s="51"/>
    </row>
    <row r="76" spans="1:17">
      <c r="A76" s="52"/>
      <c r="B76" s="52"/>
      <c r="C76" s="53"/>
      <c r="D76" s="52"/>
      <c r="E76" s="53" t="s">
        <v>1034</v>
      </c>
      <c r="F76" s="53" t="s">
        <v>1117</v>
      </c>
      <c r="G76" s="53"/>
      <c r="H76" s="53"/>
      <c r="I76" s="53"/>
      <c r="J76" s="53"/>
      <c r="K76" s="53"/>
      <c r="L76" s="53"/>
      <c r="M76" s="53"/>
      <c r="N76" s="53"/>
      <c r="O76" s="53"/>
      <c r="P76" s="53"/>
      <c r="Q76" s="53"/>
    </row>
    <row r="77" spans="1:17">
      <c r="A77" s="52"/>
      <c r="B77" s="52"/>
      <c r="C77" s="53"/>
      <c r="D77" s="52"/>
      <c r="E77" s="53" t="s">
        <v>1036</v>
      </c>
      <c r="F77" s="53" t="s">
        <v>1118</v>
      </c>
      <c r="G77" s="53" t="s">
        <v>1119</v>
      </c>
      <c r="H77" s="53" t="s">
        <v>1120</v>
      </c>
      <c r="I77" s="53"/>
      <c r="J77" s="53"/>
      <c r="K77" s="53"/>
      <c r="L77" s="53"/>
      <c r="M77" s="53"/>
      <c r="N77" s="53"/>
      <c r="O77" s="53"/>
      <c r="P77" s="53"/>
      <c r="Q77" s="53"/>
    </row>
    <row r="78" spans="1:17">
      <c r="A78" s="52"/>
      <c r="B78" s="52"/>
      <c r="C78" s="53"/>
      <c r="D78" s="52"/>
      <c r="E78" s="53" t="s">
        <v>1072</v>
      </c>
      <c r="F78" s="53" t="s">
        <v>1121</v>
      </c>
      <c r="G78" s="53"/>
      <c r="H78" s="53"/>
      <c r="I78" s="53"/>
      <c r="J78" s="53"/>
      <c r="K78" s="53"/>
      <c r="L78" s="53"/>
      <c r="M78" s="53"/>
      <c r="N78" s="53"/>
      <c r="O78" s="53"/>
      <c r="P78" s="53"/>
      <c r="Q78" s="53"/>
    </row>
    <row r="79" spans="1:17">
      <c r="A79" s="52"/>
      <c r="B79" s="52"/>
      <c r="C79" s="53"/>
      <c r="D79" s="52"/>
      <c r="E79" s="53"/>
      <c r="F79" s="53"/>
      <c r="G79" s="53"/>
      <c r="H79" s="53"/>
      <c r="I79" s="53"/>
      <c r="J79" s="53"/>
      <c r="K79" s="53"/>
      <c r="L79" s="53"/>
      <c r="M79" s="53"/>
      <c r="N79" s="53"/>
      <c r="O79" s="53"/>
      <c r="P79" s="53"/>
      <c r="Q79" s="53"/>
    </row>
    <row r="80" spans="1:17">
      <c r="A80" s="50" t="s">
        <v>1122</v>
      </c>
      <c r="B80" s="50" t="s">
        <v>1123</v>
      </c>
      <c r="C80" s="51" t="s">
        <v>1124</v>
      </c>
      <c r="D80" s="50"/>
      <c r="E80" s="51"/>
      <c r="F80" s="51"/>
      <c r="G80" s="51"/>
      <c r="H80" s="51"/>
      <c r="I80" s="51"/>
      <c r="J80" s="51"/>
      <c r="K80" s="51"/>
      <c r="L80" s="51"/>
      <c r="M80" s="51"/>
      <c r="N80" s="51"/>
      <c r="O80" s="51"/>
      <c r="P80" s="51"/>
      <c r="Q80" s="51"/>
    </row>
    <row r="81" spans="1:17">
      <c r="A81" s="52"/>
      <c r="B81" s="52"/>
      <c r="C81" s="53"/>
      <c r="D81" s="52"/>
      <c r="E81" s="53"/>
      <c r="F81" s="53" t="s">
        <v>1125</v>
      </c>
      <c r="G81" s="53" t="s">
        <v>1126</v>
      </c>
      <c r="H81" s="53"/>
      <c r="I81" s="53"/>
      <c r="J81" s="53"/>
      <c r="K81" s="53"/>
      <c r="L81" s="53"/>
      <c r="M81" s="53"/>
      <c r="N81" s="53"/>
      <c r="O81" s="53"/>
      <c r="P81" s="53"/>
      <c r="Q81" s="53"/>
    </row>
    <row r="82" spans="1:17">
      <c r="A82" s="52"/>
      <c r="B82" s="52"/>
      <c r="C82" s="53"/>
      <c r="D82" s="52"/>
      <c r="E82" s="53"/>
      <c r="F82" s="53" t="s">
        <v>1127</v>
      </c>
      <c r="G82" s="53" t="s">
        <v>1128</v>
      </c>
      <c r="H82" s="53"/>
      <c r="I82" s="53"/>
      <c r="J82" s="53"/>
      <c r="K82" s="53"/>
      <c r="L82" s="53"/>
      <c r="M82" s="53"/>
      <c r="N82" s="53"/>
      <c r="O82" s="53"/>
      <c r="P82" s="53"/>
      <c r="Q82" s="53"/>
    </row>
    <row r="83" spans="1:17">
      <c r="A83" s="52"/>
      <c r="B83" s="52"/>
      <c r="C83" s="53"/>
      <c r="D83" s="52"/>
      <c r="E83" s="53"/>
      <c r="F83" s="53" t="s">
        <v>1129</v>
      </c>
      <c r="G83" s="53" t="s">
        <v>1130</v>
      </c>
      <c r="H83" s="53"/>
      <c r="I83" s="53"/>
      <c r="J83" s="53"/>
      <c r="K83" s="53"/>
      <c r="L83" s="53"/>
      <c r="M83" s="53"/>
      <c r="N83" s="53"/>
      <c r="O83" s="53"/>
      <c r="P83" s="53"/>
      <c r="Q83" s="53"/>
    </row>
    <row r="84" spans="1:17">
      <c r="A84" s="52"/>
      <c r="B84" s="52"/>
      <c r="C84" s="53"/>
      <c r="D84" s="52"/>
      <c r="E84" s="53"/>
      <c r="F84" s="53" t="s">
        <v>1131</v>
      </c>
      <c r="G84" s="53" t="s">
        <v>1132</v>
      </c>
      <c r="H84" s="53"/>
      <c r="I84" s="53"/>
      <c r="J84" s="53"/>
      <c r="K84" s="53"/>
      <c r="L84" s="53"/>
      <c r="M84" s="53"/>
      <c r="N84" s="53"/>
      <c r="O84" s="53"/>
      <c r="P84" s="53"/>
      <c r="Q84" s="53"/>
    </row>
    <row r="85" spans="1:17">
      <c r="A85" s="52"/>
      <c r="B85" s="52"/>
      <c r="C85" s="53"/>
      <c r="D85" s="52"/>
      <c r="E85" s="53"/>
      <c r="F85" s="53"/>
      <c r="G85" s="53"/>
      <c r="H85" s="53"/>
      <c r="I85" s="53"/>
      <c r="J85" s="53"/>
      <c r="K85" s="53"/>
      <c r="L85" s="53"/>
      <c r="M85" s="53"/>
      <c r="N85" s="53"/>
      <c r="O85" s="53"/>
      <c r="P85" s="53"/>
      <c r="Q85" s="53"/>
    </row>
    <row r="86" spans="1:17">
      <c r="A86" s="50" t="s">
        <v>1133</v>
      </c>
      <c r="B86" s="50" t="s">
        <v>1134</v>
      </c>
      <c r="C86" s="51" t="s">
        <v>1135</v>
      </c>
      <c r="D86" s="50"/>
      <c r="E86" s="51"/>
      <c r="F86" s="51"/>
      <c r="G86" s="51"/>
      <c r="H86" s="51"/>
      <c r="I86" s="51"/>
      <c r="J86" s="51"/>
      <c r="K86" s="51"/>
      <c r="L86" s="51"/>
      <c r="M86" s="51"/>
      <c r="N86" s="51"/>
      <c r="O86" s="51"/>
      <c r="P86" s="51"/>
      <c r="Q86" s="51"/>
    </row>
    <row r="87" spans="1:17">
      <c r="A87" s="52"/>
      <c r="B87" s="52"/>
      <c r="C87" s="53"/>
      <c r="D87" s="52"/>
      <c r="E87" s="53"/>
      <c r="F87" s="53" t="s">
        <v>1136</v>
      </c>
      <c r="G87" s="53" t="s">
        <v>1126</v>
      </c>
      <c r="H87" s="53"/>
      <c r="I87" s="53"/>
      <c r="J87" s="53"/>
      <c r="K87" s="53"/>
      <c r="L87" s="53"/>
      <c r="M87" s="53"/>
      <c r="N87" s="53"/>
      <c r="O87" s="53"/>
      <c r="P87" s="53"/>
      <c r="Q87" s="53"/>
    </row>
    <row r="88" spans="1:17">
      <c r="A88" s="52"/>
      <c r="B88" s="52"/>
      <c r="C88" s="53"/>
      <c r="D88" s="52"/>
      <c r="E88" s="53"/>
      <c r="F88" s="53" t="s">
        <v>1129</v>
      </c>
      <c r="G88" s="53" t="s">
        <v>1128</v>
      </c>
      <c r="H88" s="53"/>
      <c r="I88" s="53"/>
      <c r="J88" s="53"/>
      <c r="K88" s="53"/>
      <c r="L88" s="53"/>
      <c r="M88" s="53"/>
      <c r="N88" s="53"/>
      <c r="O88" s="53"/>
      <c r="P88" s="53"/>
      <c r="Q88" s="53"/>
    </row>
    <row r="89" spans="1:17">
      <c r="A89" s="52"/>
      <c r="B89" s="52"/>
      <c r="C89" s="53"/>
      <c r="D89" s="52"/>
      <c r="E89" s="53"/>
      <c r="F89" s="53" t="s">
        <v>1127</v>
      </c>
      <c r="G89" s="53" t="s">
        <v>1130</v>
      </c>
      <c r="H89" s="53"/>
      <c r="I89" s="53"/>
      <c r="J89" s="53"/>
      <c r="K89" s="53"/>
      <c r="L89" s="53"/>
      <c r="M89" s="53"/>
      <c r="N89" s="53"/>
      <c r="O89" s="53"/>
      <c r="P89" s="53"/>
      <c r="Q89" s="53"/>
    </row>
    <row r="90" spans="1:17">
      <c r="A90" s="52"/>
      <c r="B90" s="52"/>
      <c r="C90" s="53"/>
      <c r="D90" s="52"/>
      <c r="E90" s="53"/>
      <c r="F90" s="53" t="s">
        <v>1137</v>
      </c>
      <c r="G90" s="53" t="s">
        <v>1132</v>
      </c>
      <c r="H90" s="53"/>
      <c r="I90" s="53"/>
      <c r="J90" s="53"/>
      <c r="K90" s="53"/>
      <c r="L90" s="53"/>
      <c r="M90" s="53"/>
      <c r="N90" s="53"/>
      <c r="O90" s="53"/>
      <c r="P90" s="53"/>
      <c r="Q90" s="53"/>
    </row>
    <row r="91" spans="1:17">
      <c r="A91" s="52"/>
      <c r="B91" s="52"/>
      <c r="C91" s="53"/>
      <c r="D91" s="52"/>
      <c r="E91" s="53"/>
      <c r="F91" s="53"/>
      <c r="G91" s="53"/>
      <c r="H91" s="53"/>
      <c r="I91" s="53"/>
      <c r="J91" s="53"/>
      <c r="K91" s="53"/>
      <c r="L91" s="53"/>
      <c r="M91" s="53"/>
      <c r="N91" s="53"/>
      <c r="O91" s="53"/>
      <c r="P91" s="53"/>
      <c r="Q91" s="53"/>
    </row>
    <row r="92" spans="1:17">
      <c r="A92" s="54" t="s">
        <v>1138</v>
      </c>
      <c r="B92" s="54" t="s">
        <v>1139</v>
      </c>
      <c r="C92" s="55" t="s">
        <v>1140</v>
      </c>
      <c r="D92" s="54" t="s">
        <v>1141</v>
      </c>
      <c r="E92" s="55"/>
      <c r="F92" s="55"/>
      <c r="G92" s="55"/>
      <c r="H92" s="55"/>
      <c r="I92" s="55"/>
      <c r="J92" s="55"/>
      <c r="K92" s="55"/>
      <c r="L92" s="55"/>
      <c r="M92" s="55"/>
      <c r="N92" s="55"/>
      <c r="O92" s="55"/>
      <c r="P92" s="55"/>
      <c r="Q92" s="55"/>
    </row>
    <row r="93" spans="1:17">
      <c r="A93" s="52"/>
      <c r="B93" s="52"/>
      <c r="C93" s="53"/>
      <c r="D93" s="52"/>
      <c r="E93" s="53" t="s">
        <v>994</v>
      </c>
      <c r="F93" s="53"/>
      <c r="G93" s="53"/>
      <c r="H93" s="53"/>
      <c r="I93" s="53"/>
      <c r="J93" s="53"/>
      <c r="K93" s="53"/>
      <c r="L93" s="53"/>
      <c r="M93" s="53"/>
      <c r="N93" s="53"/>
      <c r="O93" s="53"/>
      <c r="P93" s="53"/>
      <c r="Q93" s="53"/>
    </row>
    <row r="94" spans="1:17">
      <c r="A94" s="52"/>
      <c r="B94" s="52"/>
      <c r="C94" s="53"/>
      <c r="D94" s="52"/>
      <c r="E94" s="53" t="s">
        <v>1142</v>
      </c>
      <c r="F94" s="53" t="s">
        <v>1143</v>
      </c>
      <c r="G94" s="53"/>
      <c r="H94" s="53"/>
      <c r="I94" s="53"/>
      <c r="J94" s="53"/>
      <c r="K94" s="53"/>
      <c r="L94" s="53"/>
      <c r="M94" s="53"/>
      <c r="N94" s="53"/>
      <c r="O94" s="53"/>
      <c r="P94" s="53"/>
      <c r="Q94" s="53"/>
    </row>
    <row r="95" spans="1:17">
      <c r="A95" s="52"/>
      <c r="B95" s="52"/>
      <c r="C95" s="53"/>
      <c r="D95" s="52"/>
      <c r="E95" s="53" t="s">
        <v>1031</v>
      </c>
      <c r="F95" s="53" t="s">
        <v>1144</v>
      </c>
      <c r="G95" s="53"/>
      <c r="H95" s="53"/>
      <c r="I95" s="53"/>
      <c r="J95" s="53"/>
      <c r="K95" s="53"/>
      <c r="L95" s="53"/>
      <c r="M95" s="53"/>
      <c r="N95" s="53"/>
      <c r="O95" s="53"/>
      <c r="P95" s="53"/>
      <c r="Q95" s="53"/>
    </row>
    <row r="96" spans="1:17">
      <c r="A96" s="52"/>
      <c r="B96" s="52"/>
      <c r="C96" s="53"/>
      <c r="D96" s="52"/>
      <c r="E96" s="53" t="s">
        <v>1145</v>
      </c>
      <c r="F96" s="53" t="s">
        <v>1146</v>
      </c>
      <c r="G96" s="53"/>
      <c r="H96" s="53"/>
      <c r="I96" s="53"/>
      <c r="J96" s="53"/>
      <c r="K96" s="53"/>
      <c r="L96" s="53"/>
      <c r="M96" s="53"/>
      <c r="N96" s="53"/>
      <c r="O96" s="53"/>
      <c r="P96" s="53"/>
      <c r="Q96" s="53"/>
    </row>
    <row r="97" spans="1:17">
      <c r="A97" s="52"/>
      <c r="B97" s="52"/>
      <c r="C97" s="53"/>
      <c r="D97" s="52"/>
      <c r="E97" s="53" t="s">
        <v>1147</v>
      </c>
      <c r="F97" s="53" t="s">
        <v>1148</v>
      </c>
      <c r="G97" s="53"/>
      <c r="H97" s="53"/>
      <c r="I97" s="53"/>
      <c r="J97" s="53"/>
      <c r="K97" s="53"/>
      <c r="L97" s="53"/>
      <c r="M97" s="53"/>
      <c r="N97" s="53"/>
      <c r="O97" s="53"/>
      <c r="P97" s="53"/>
      <c r="Q97" s="53"/>
    </row>
    <row r="98" spans="1:17">
      <c r="A98" s="52"/>
      <c r="B98" s="52"/>
      <c r="C98" s="53"/>
      <c r="D98" s="52"/>
      <c r="E98" s="53"/>
      <c r="F98" s="53"/>
      <c r="G98" s="53"/>
      <c r="H98" s="53"/>
      <c r="I98" s="53"/>
      <c r="J98" s="53"/>
      <c r="K98" s="53"/>
      <c r="L98" s="53"/>
      <c r="M98" s="53"/>
      <c r="N98" s="53"/>
      <c r="O98" s="53"/>
      <c r="P98" s="53"/>
      <c r="Q98" s="53"/>
    </row>
    <row r="99" spans="1:17">
      <c r="A99" s="54" t="s">
        <v>1149</v>
      </c>
      <c r="B99" s="54" t="s">
        <v>1150</v>
      </c>
      <c r="C99" s="55" t="s">
        <v>1151</v>
      </c>
      <c r="D99" s="54" t="s">
        <v>1152</v>
      </c>
      <c r="E99" s="55"/>
      <c r="F99" s="55"/>
      <c r="G99" s="55"/>
      <c r="H99" s="55"/>
      <c r="I99" s="55"/>
      <c r="J99" s="55"/>
      <c r="K99" s="55"/>
      <c r="L99" s="55"/>
      <c r="M99" s="55"/>
      <c r="N99" s="55"/>
      <c r="O99" s="55"/>
      <c r="P99" s="55"/>
      <c r="Q99" s="55"/>
    </row>
    <row r="100" spans="1:17">
      <c r="A100" s="52"/>
      <c r="B100" s="52"/>
      <c r="C100" s="53"/>
      <c r="D100" s="52"/>
      <c r="E100" s="53" t="s">
        <v>994</v>
      </c>
      <c r="F100" s="53"/>
      <c r="G100" s="53"/>
      <c r="H100" s="53"/>
      <c r="I100" s="53"/>
      <c r="J100" s="53"/>
      <c r="K100" s="53"/>
      <c r="L100" s="53"/>
      <c r="M100" s="53"/>
      <c r="N100" s="53"/>
      <c r="O100" s="53"/>
      <c r="P100" s="53"/>
      <c r="Q100" s="53"/>
    </row>
    <row r="101" spans="1:17">
      <c r="A101" s="52"/>
      <c r="B101" s="52"/>
      <c r="C101" s="53"/>
      <c r="D101" s="52"/>
      <c r="E101" s="53" t="s">
        <v>1031</v>
      </c>
      <c r="F101" s="53" t="s">
        <v>1153</v>
      </c>
      <c r="G101" s="53"/>
      <c r="H101" s="53"/>
      <c r="I101" s="53"/>
      <c r="J101" s="53"/>
      <c r="K101" s="53"/>
      <c r="L101" s="53"/>
      <c r="M101" s="53"/>
      <c r="N101" s="53"/>
      <c r="O101" s="53"/>
      <c r="P101" s="53"/>
      <c r="Q101" s="53"/>
    </row>
    <row r="102" spans="1:17">
      <c r="A102" s="52"/>
      <c r="B102" s="52"/>
      <c r="C102" s="53"/>
      <c r="D102" s="52"/>
      <c r="E102" s="53" t="s">
        <v>1145</v>
      </c>
      <c r="F102" s="53" t="s">
        <v>1154</v>
      </c>
      <c r="G102" s="53"/>
      <c r="H102" s="53"/>
      <c r="I102" s="53"/>
      <c r="J102" s="53"/>
      <c r="K102" s="53"/>
      <c r="L102" s="53"/>
      <c r="M102" s="53"/>
      <c r="N102" s="53"/>
      <c r="O102" s="53"/>
      <c r="P102" s="53"/>
      <c r="Q102" s="53"/>
    </row>
    <row r="103" spans="1:17">
      <c r="A103" s="52"/>
      <c r="B103" s="52"/>
      <c r="C103" s="53"/>
      <c r="D103" s="52"/>
      <c r="E103" s="53" t="s">
        <v>1155</v>
      </c>
      <c r="F103" s="53" t="s">
        <v>1156</v>
      </c>
      <c r="G103" s="53"/>
      <c r="H103" s="53"/>
      <c r="I103" s="53"/>
      <c r="J103" s="53"/>
      <c r="K103" s="53"/>
      <c r="L103" s="53"/>
      <c r="M103" s="53"/>
      <c r="N103" s="53"/>
      <c r="O103" s="53"/>
      <c r="P103" s="53"/>
      <c r="Q103" s="53"/>
    </row>
    <row r="104" spans="1:17">
      <c r="A104" s="52"/>
      <c r="B104" s="52"/>
      <c r="C104" s="53"/>
      <c r="D104" s="52"/>
      <c r="E104" s="53"/>
      <c r="F104" s="53"/>
      <c r="G104" s="53"/>
      <c r="H104" s="53"/>
      <c r="I104" s="53"/>
      <c r="J104" s="53"/>
      <c r="K104" s="53"/>
      <c r="L104" s="53"/>
      <c r="M104" s="53"/>
      <c r="N104" s="53"/>
      <c r="O104" s="53"/>
      <c r="P104" s="53"/>
      <c r="Q104" s="53"/>
    </row>
    <row r="105" spans="1:17" ht="29">
      <c r="A105" s="54" t="s">
        <v>1157</v>
      </c>
      <c r="B105" s="54" t="s">
        <v>1158</v>
      </c>
      <c r="C105" s="55" t="s">
        <v>1159</v>
      </c>
      <c r="D105" s="54" t="s">
        <v>1042</v>
      </c>
      <c r="E105" s="55"/>
      <c r="F105" s="55"/>
      <c r="G105" s="55"/>
      <c r="H105" s="55"/>
      <c r="I105" s="55"/>
      <c r="J105" s="55"/>
      <c r="K105" s="55"/>
      <c r="L105" s="55"/>
      <c r="M105" s="55"/>
      <c r="N105" s="55"/>
      <c r="O105" s="55"/>
      <c r="P105" s="55"/>
      <c r="Q105" s="55"/>
    </row>
    <row r="106" spans="1:17">
      <c r="A106" s="52"/>
      <c r="B106" s="52"/>
      <c r="C106" s="53"/>
      <c r="D106" s="52"/>
      <c r="E106" s="53" t="s">
        <v>994</v>
      </c>
      <c r="F106" s="53"/>
      <c r="G106" s="53"/>
      <c r="H106" s="53"/>
      <c r="I106" s="53"/>
      <c r="J106" s="53"/>
      <c r="K106" s="53"/>
      <c r="L106" s="53"/>
      <c r="M106" s="53"/>
      <c r="N106" s="53"/>
      <c r="O106" s="53"/>
      <c r="P106" s="53"/>
      <c r="Q106" s="53"/>
    </row>
    <row r="107" spans="1:17">
      <c r="A107" s="52"/>
      <c r="B107" s="52"/>
      <c r="C107" s="53"/>
      <c r="D107" s="52"/>
      <c r="E107" s="53" t="s">
        <v>1142</v>
      </c>
      <c r="F107" s="53" t="s">
        <v>1160</v>
      </c>
      <c r="G107" s="53"/>
      <c r="H107" s="53"/>
      <c r="I107" s="53"/>
      <c r="J107" s="53"/>
      <c r="K107" s="53"/>
      <c r="L107" s="53"/>
      <c r="M107" s="53"/>
      <c r="N107" s="53"/>
      <c r="O107" s="53"/>
      <c r="P107" s="53"/>
      <c r="Q107" s="53"/>
    </row>
    <row r="108" spans="1:17">
      <c r="A108" s="52"/>
      <c r="B108" s="52"/>
      <c r="C108" s="53"/>
      <c r="D108" s="52"/>
      <c r="E108" s="53" t="s">
        <v>1031</v>
      </c>
      <c r="F108" s="53" t="s">
        <v>1161</v>
      </c>
      <c r="G108" s="53"/>
      <c r="H108" s="53"/>
      <c r="I108" s="53"/>
      <c r="J108" s="53"/>
      <c r="K108" s="53"/>
      <c r="L108" s="53"/>
      <c r="M108" s="53"/>
      <c r="N108" s="53"/>
      <c r="O108" s="53"/>
      <c r="P108" s="53"/>
      <c r="Q108" s="53"/>
    </row>
    <row r="109" spans="1:17">
      <c r="A109" s="52"/>
      <c r="B109" s="52"/>
      <c r="C109" s="53"/>
      <c r="D109" s="52"/>
      <c r="E109" s="53" t="s">
        <v>1034</v>
      </c>
      <c r="F109" s="53" t="s">
        <v>1162</v>
      </c>
      <c r="G109" s="53"/>
      <c r="H109" s="53"/>
      <c r="I109" s="53"/>
      <c r="J109" s="53"/>
      <c r="K109" s="53"/>
      <c r="L109" s="53"/>
      <c r="M109" s="53"/>
      <c r="N109" s="53"/>
      <c r="O109" s="53"/>
      <c r="P109" s="53"/>
      <c r="Q109" s="53"/>
    </row>
    <row r="110" spans="1:17">
      <c r="A110" s="52"/>
      <c r="B110" s="52"/>
      <c r="C110" s="53"/>
      <c r="D110" s="52"/>
      <c r="E110" s="53" t="s">
        <v>1036</v>
      </c>
      <c r="F110" s="53" t="s">
        <v>1163</v>
      </c>
      <c r="G110" s="53"/>
      <c r="H110" s="53"/>
      <c r="I110" s="53"/>
      <c r="J110" s="53"/>
      <c r="K110" s="53"/>
      <c r="L110" s="53"/>
      <c r="M110" s="53"/>
      <c r="N110" s="53"/>
      <c r="O110" s="53"/>
      <c r="P110" s="53"/>
      <c r="Q110" s="53"/>
    </row>
    <row r="111" spans="1:17">
      <c r="A111" s="52"/>
      <c r="B111" s="52"/>
      <c r="C111" s="53"/>
      <c r="D111" s="52"/>
      <c r="E111" s="53"/>
      <c r="F111" s="53"/>
      <c r="G111" s="53"/>
      <c r="H111" s="53"/>
      <c r="I111" s="53"/>
      <c r="J111" s="53"/>
      <c r="K111" s="53"/>
      <c r="L111" s="53"/>
      <c r="M111" s="53"/>
      <c r="N111" s="53"/>
      <c r="O111" s="53"/>
      <c r="P111" s="53"/>
      <c r="Q111" s="53"/>
    </row>
    <row r="112" spans="1:17">
      <c r="A112" s="54" t="s">
        <v>1164</v>
      </c>
      <c r="B112" s="54" t="s">
        <v>1165</v>
      </c>
      <c r="C112" s="55" t="s">
        <v>1166</v>
      </c>
      <c r="D112" s="56" t="s">
        <v>1116</v>
      </c>
      <c r="E112" s="55"/>
      <c r="F112" s="55"/>
      <c r="G112" s="55"/>
      <c r="H112" s="55"/>
      <c r="I112" s="55"/>
      <c r="J112" s="55"/>
      <c r="K112" s="55"/>
      <c r="L112" s="55"/>
      <c r="M112" s="55"/>
      <c r="N112" s="55"/>
      <c r="O112" s="55"/>
      <c r="P112" s="55"/>
      <c r="Q112" s="55"/>
    </row>
    <row r="113" spans="1:17">
      <c r="A113" s="52"/>
      <c r="B113" s="52"/>
      <c r="C113" s="53"/>
      <c r="D113" s="52"/>
      <c r="E113" s="53" t="s">
        <v>1034</v>
      </c>
      <c r="F113" s="53" t="s">
        <v>1167</v>
      </c>
      <c r="G113" s="53"/>
      <c r="H113" s="53"/>
      <c r="I113" s="53"/>
      <c r="J113" s="53"/>
      <c r="K113" s="53"/>
      <c r="L113" s="53"/>
      <c r="M113" s="53"/>
      <c r="N113" s="53"/>
      <c r="O113" s="53"/>
      <c r="P113" s="53"/>
      <c r="Q113" s="53"/>
    </row>
    <row r="114" spans="1:17">
      <c r="A114" s="52"/>
      <c r="B114" s="52"/>
      <c r="C114" s="53"/>
      <c r="D114" s="52"/>
      <c r="E114" s="53" t="s">
        <v>1072</v>
      </c>
      <c r="F114" s="53" t="s">
        <v>1168</v>
      </c>
      <c r="G114" s="53"/>
      <c r="H114" s="53"/>
      <c r="I114" s="53"/>
      <c r="J114" s="53"/>
      <c r="K114" s="53"/>
      <c r="L114" s="53"/>
      <c r="M114" s="53"/>
      <c r="N114" s="53"/>
      <c r="O114" s="53"/>
      <c r="P114" s="53"/>
      <c r="Q114" s="53"/>
    </row>
    <row r="115" spans="1:17">
      <c r="A115" s="52"/>
      <c r="B115" s="52"/>
      <c r="C115" s="53"/>
      <c r="D115" s="52"/>
      <c r="E115" s="53"/>
      <c r="F115" s="53"/>
      <c r="G115" s="53"/>
      <c r="H115" s="53"/>
      <c r="I115" s="53"/>
      <c r="J115" s="53"/>
      <c r="K115" s="53"/>
      <c r="L115" s="53"/>
      <c r="M115" s="53"/>
      <c r="N115" s="53"/>
      <c r="O115" s="53"/>
      <c r="P115" s="53"/>
      <c r="Q115" s="53"/>
    </row>
    <row r="116" spans="1:17">
      <c r="A116" s="52"/>
      <c r="B116" s="52"/>
      <c r="C116" s="53"/>
      <c r="D116" s="53"/>
      <c r="E116" s="53"/>
      <c r="F116" s="53"/>
      <c r="G116" s="53"/>
      <c r="H116" s="53"/>
      <c r="I116" s="53"/>
      <c r="J116" s="53"/>
      <c r="K116" s="53"/>
      <c r="L116" s="53"/>
      <c r="M116" s="53"/>
      <c r="N116" s="53"/>
      <c r="O116" s="53"/>
      <c r="P116" s="53"/>
      <c r="Q116" s="53"/>
    </row>
    <row r="117" spans="1:17">
      <c r="A117" s="57" t="s">
        <v>1169</v>
      </c>
      <c r="B117" s="57" t="s">
        <v>1170</v>
      </c>
      <c r="C117" s="58" t="s">
        <v>1171</v>
      </c>
      <c r="D117" s="58" t="s">
        <v>1172</v>
      </c>
      <c r="E117" s="58"/>
      <c r="F117" s="58"/>
      <c r="G117" s="58"/>
      <c r="H117" s="58"/>
      <c r="I117" s="58"/>
      <c r="J117" s="58"/>
      <c r="K117" s="58"/>
      <c r="L117" s="58"/>
      <c r="M117" s="58"/>
      <c r="N117" s="58"/>
      <c r="O117" s="58"/>
      <c r="P117" s="58"/>
      <c r="Q117" s="58"/>
    </row>
    <row r="118" spans="1:17">
      <c r="A118" s="52"/>
      <c r="B118" s="52"/>
      <c r="C118" s="53"/>
      <c r="D118" s="53"/>
      <c r="E118" s="53" t="s">
        <v>994</v>
      </c>
      <c r="F118" s="53"/>
      <c r="G118" s="53"/>
      <c r="H118" s="53"/>
      <c r="I118" s="53"/>
      <c r="J118" s="53"/>
      <c r="K118" s="53"/>
      <c r="L118" s="53"/>
      <c r="M118" s="53"/>
      <c r="N118" s="53"/>
      <c r="O118" s="53"/>
      <c r="P118" s="53"/>
      <c r="Q118" s="53"/>
    </row>
    <row r="119" spans="1:17">
      <c r="A119" s="52"/>
      <c r="B119" s="52"/>
      <c r="C119" s="53"/>
      <c r="D119" s="53"/>
      <c r="E119" s="53" t="s">
        <v>1052</v>
      </c>
      <c r="F119" s="53" t="s">
        <v>1173</v>
      </c>
      <c r="G119" s="53"/>
      <c r="H119" s="53"/>
      <c r="I119" s="53"/>
      <c r="J119" s="53"/>
      <c r="K119" s="53"/>
      <c r="L119" s="53"/>
      <c r="M119" s="53"/>
      <c r="N119" s="53"/>
      <c r="O119" s="53"/>
      <c r="P119" s="53"/>
      <c r="Q119" s="53"/>
    </row>
    <row r="120" spans="1:17">
      <c r="A120" s="52"/>
      <c r="B120" s="52"/>
      <c r="C120" s="53"/>
      <c r="D120" s="53"/>
      <c r="E120" s="53" t="s">
        <v>1083</v>
      </c>
      <c r="F120" s="53" t="s">
        <v>1174</v>
      </c>
      <c r="G120" s="53"/>
      <c r="H120" s="53"/>
      <c r="I120" s="53"/>
      <c r="J120" s="53"/>
      <c r="K120" s="53"/>
      <c r="L120" s="53"/>
      <c r="M120" s="53"/>
      <c r="N120" s="53"/>
      <c r="O120" s="53"/>
      <c r="P120" s="53"/>
      <c r="Q120" s="53"/>
    </row>
    <row r="121" spans="1:17">
      <c r="A121" s="52"/>
      <c r="B121" s="52"/>
      <c r="C121" s="53"/>
      <c r="D121" s="53"/>
      <c r="E121" s="53" t="s">
        <v>1085</v>
      </c>
      <c r="F121" s="53" t="s">
        <v>1175</v>
      </c>
      <c r="G121" s="53"/>
      <c r="H121" s="53"/>
      <c r="I121" s="53"/>
      <c r="J121" s="53"/>
      <c r="K121" s="53"/>
      <c r="L121" s="53"/>
      <c r="M121" s="53"/>
      <c r="N121" s="53"/>
      <c r="O121" s="53"/>
      <c r="P121" s="53"/>
      <c r="Q121" s="53"/>
    </row>
    <row r="122" spans="1:17">
      <c r="A122" s="52"/>
      <c r="B122" s="52"/>
      <c r="C122" s="53"/>
      <c r="D122" s="53"/>
      <c r="E122" s="53" t="s">
        <v>1087</v>
      </c>
      <c r="F122" s="53" t="s">
        <v>1176</v>
      </c>
      <c r="G122" s="53"/>
      <c r="H122" s="53"/>
      <c r="I122" s="53"/>
      <c r="J122" s="53"/>
      <c r="K122" s="53"/>
      <c r="L122" s="53"/>
      <c r="M122" s="53"/>
      <c r="N122" s="53"/>
      <c r="O122" s="53"/>
      <c r="P122" s="53"/>
      <c r="Q122" s="53"/>
    </row>
    <row r="123" spans="1:17">
      <c r="A123" s="52"/>
      <c r="B123" s="52"/>
      <c r="C123" s="53"/>
      <c r="D123" s="53"/>
      <c r="E123" s="53" t="s">
        <v>1089</v>
      </c>
      <c r="F123" s="53" t="s">
        <v>1177</v>
      </c>
      <c r="G123" s="53"/>
      <c r="H123" s="53"/>
      <c r="I123" s="53"/>
      <c r="J123" s="53"/>
      <c r="K123" s="53"/>
      <c r="L123" s="53"/>
      <c r="M123" s="53"/>
      <c r="N123" s="53"/>
      <c r="O123" s="53"/>
      <c r="P123" s="53"/>
      <c r="Q123" s="53"/>
    </row>
    <row r="124" spans="1:17">
      <c r="A124" s="52"/>
      <c r="B124" s="52"/>
      <c r="C124" s="53"/>
      <c r="D124" s="53"/>
      <c r="E124" s="53" t="s">
        <v>1091</v>
      </c>
      <c r="F124" s="53" t="s">
        <v>1178</v>
      </c>
      <c r="G124" s="53"/>
      <c r="H124" s="53"/>
      <c r="I124" s="53"/>
      <c r="J124" s="53"/>
      <c r="K124" s="53"/>
      <c r="L124" s="53"/>
      <c r="M124" s="53"/>
      <c r="N124" s="53"/>
      <c r="O124" s="53"/>
      <c r="P124" s="53"/>
      <c r="Q124" s="53"/>
    </row>
    <row r="125" spans="1:17">
      <c r="A125" s="52"/>
      <c r="B125" s="52"/>
      <c r="C125" s="53"/>
      <c r="D125" s="53"/>
      <c r="E125" s="53" t="s">
        <v>1093</v>
      </c>
      <c r="F125" s="53" t="s">
        <v>1179</v>
      </c>
      <c r="G125" s="53"/>
      <c r="H125" s="53"/>
      <c r="I125" s="53"/>
      <c r="J125" s="53"/>
      <c r="K125" s="53"/>
      <c r="L125" s="53"/>
      <c r="M125" s="53"/>
      <c r="N125" s="53"/>
      <c r="O125" s="53"/>
      <c r="P125" s="53"/>
      <c r="Q125" s="53"/>
    </row>
    <row r="126" spans="1:17">
      <c r="A126" s="52"/>
      <c r="B126" s="52"/>
      <c r="C126" s="53"/>
      <c r="D126" s="53"/>
      <c r="E126" s="53" t="s">
        <v>1095</v>
      </c>
      <c r="F126" s="53" t="s">
        <v>1180</v>
      </c>
      <c r="G126" s="53"/>
      <c r="H126" s="53"/>
      <c r="I126" s="53"/>
      <c r="J126" s="53"/>
      <c r="K126" s="53"/>
      <c r="L126" s="53"/>
      <c r="M126" s="53"/>
      <c r="N126" s="53"/>
      <c r="O126" s="53"/>
      <c r="P126" s="53"/>
      <c r="Q126" s="53"/>
    </row>
    <row r="127" spans="1:17">
      <c r="A127" s="52"/>
      <c r="B127" s="52"/>
      <c r="C127" s="53"/>
      <c r="D127" s="53"/>
      <c r="E127" s="53" t="s">
        <v>1097</v>
      </c>
      <c r="F127" s="53"/>
      <c r="G127" s="53"/>
      <c r="H127" s="53"/>
      <c r="I127" s="53"/>
      <c r="J127" s="53"/>
      <c r="K127" s="53"/>
      <c r="L127" s="53"/>
      <c r="M127" s="53"/>
      <c r="N127" s="53"/>
      <c r="O127" s="53"/>
      <c r="P127" s="53"/>
      <c r="Q127" s="53"/>
    </row>
    <row r="128" spans="1:17">
      <c r="A128" s="52"/>
      <c r="B128" s="52"/>
      <c r="C128" s="53"/>
      <c r="D128" s="53"/>
      <c r="E128" s="53" t="s">
        <v>1099</v>
      </c>
      <c r="F128" s="53" t="s">
        <v>1181</v>
      </c>
      <c r="G128" s="53"/>
      <c r="H128" s="53"/>
      <c r="I128" s="53"/>
      <c r="J128" s="53"/>
      <c r="K128" s="53"/>
      <c r="L128" s="53"/>
      <c r="M128" s="53"/>
      <c r="N128" s="53"/>
      <c r="O128" s="53"/>
      <c r="P128" s="53"/>
      <c r="Q128" s="53"/>
    </row>
    <row r="129" spans="1:17">
      <c r="A129" s="52"/>
      <c r="B129" s="52"/>
      <c r="C129" s="53"/>
      <c r="D129" s="53"/>
      <c r="E129" s="53" t="s">
        <v>1031</v>
      </c>
      <c r="F129" s="53" t="s">
        <v>1182</v>
      </c>
      <c r="G129" s="53"/>
      <c r="H129" s="53"/>
      <c r="I129" s="53"/>
      <c r="J129" s="53"/>
      <c r="K129" s="53"/>
      <c r="L129" s="53"/>
      <c r="M129" s="53"/>
      <c r="N129" s="53"/>
      <c r="O129" s="53"/>
      <c r="P129" s="53"/>
      <c r="Q129" s="53"/>
    </row>
    <row r="130" spans="1:17">
      <c r="A130" s="52"/>
      <c r="B130" s="52"/>
      <c r="C130" s="53"/>
      <c r="D130" s="53"/>
      <c r="E130" s="53" t="s">
        <v>1183</v>
      </c>
      <c r="F130" s="53" t="s">
        <v>1184</v>
      </c>
      <c r="G130" s="53"/>
      <c r="H130" s="53"/>
      <c r="I130" s="53"/>
      <c r="J130" s="53"/>
      <c r="K130" s="53"/>
      <c r="L130" s="53"/>
      <c r="M130" s="53"/>
      <c r="N130" s="53"/>
      <c r="O130" s="53"/>
      <c r="P130" s="53"/>
      <c r="Q130" s="53"/>
    </row>
    <row r="131" spans="1:17">
      <c r="A131" s="52"/>
      <c r="B131" s="52"/>
      <c r="C131" s="53"/>
      <c r="D131" s="53"/>
      <c r="E131" s="53" t="s">
        <v>1034</v>
      </c>
      <c r="F131" s="53" t="s">
        <v>1185</v>
      </c>
      <c r="G131" s="53"/>
      <c r="H131" s="53"/>
      <c r="I131" s="53"/>
      <c r="J131" s="53"/>
      <c r="K131" s="53"/>
      <c r="L131" s="53"/>
      <c r="M131" s="53"/>
      <c r="N131" s="53"/>
      <c r="O131" s="53"/>
      <c r="P131" s="53"/>
      <c r="Q131" s="53"/>
    </row>
    <row r="132" spans="1:17">
      <c r="A132" s="52"/>
      <c r="B132" s="52"/>
      <c r="C132" s="53"/>
      <c r="D132" s="53"/>
      <c r="E132" s="53" t="s">
        <v>1036</v>
      </c>
      <c r="F132" s="53" t="s">
        <v>1186</v>
      </c>
      <c r="G132" s="53"/>
      <c r="H132" s="53"/>
      <c r="I132" s="53"/>
      <c r="J132" s="53"/>
      <c r="K132" s="53"/>
      <c r="L132" s="53"/>
      <c r="M132" s="53"/>
      <c r="N132" s="53"/>
      <c r="O132" s="53"/>
      <c r="P132" s="53"/>
      <c r="Q132" s="53"/>
    </row>
    <row r="133" spans="1:17">
      <c r="A133" s="52"/>
      <c r="B133" s="52"/>
      <c r="C133" s="53"/>
      <c r="D133" s="53"/>
      <c r="E133" s="53"/>
      <c r="F133" s="53"/>
      <c r="G133" s="53"/>
      <c r="H133" s="53"/>
      <c r="I133" s="53"/>
      <c r="J133" s="53"/>
      <c r="K133" s="53"/>
      <c r="L133" s="53"/>
      <c r="M133" s="53"/>
      <c r="N133" s="53"/>
      <c r="O133" s="53"/>
      <c r="P133" s="53"/>
      <c r="Q133" s="53"/>
    </row>
    <row r="134" spans="1:17" ht="29">
      <c r="A134" s="57" t="s">
        <v>1187</v>
      </c>
      <c r="B134" s="57" t="s">
        <v>1188</v>
      </c>
      <c r="C134" s="58" t="s">
        <v>1159</v>
      </c>
      <c r="D134" s="57" t="s">
        <v>1042</v>
      </c>
      <c r="E134" s="58"/>
      <c r="F134" s="58"/>
      <c r="G134" s="58"/>
      <c r="H134" s="58"/>
      <c r="I134" s="58"/>
      <c r="J134" s="58"/>
      <c r="K134" s="58"/>
      <c r="L134" s="58"/>
      <c r="M134" s="58"/>
      <c r="N134" s="58"/>
      <c r="O134" s="58"/>
      <c r="P134" s="58"/>
      <c r="Q134" s="58"/>
    </row>
    <row r="135" spans="1:17">
      <c r="A135" s="52"/>
      <c r="B135" s="52"/>
      <c r="C135" s="53"/>
      <c r="D135" s="53"/>
      <c r="E135" s="53" t="s">
        <v>994</v>
      </c>
      <c r="F135" s="53"/>
      <c r="G135" s="53"/>
      <c r="H135" s="53"/>
      <c r="I135" s="53"/>
      <c r="J135" s="53"/>
      <c r="K135" s="53"/>
      <c r="L135" s="53"/>
      <c r="M135" s="53"/>
      <c r="N135" s="53"/>
      <c r="O135" s="53"/>
      <c r="P135" s="53"/>
      <c r="Q135" s="53"/>
    </row>
    <row r="136" spans="1:17">
      <c r="A136" s="52"/>
      <c r="B136" s="52"/>
      <c r="C136" s="53"/>
      <c r="D136" s="53"/>
      <c r="E136" s="53" t="s">
        <v>1083</v>
      </c>
      <c r="F136" s="53" t="s">
        <v>1189</v>
      </c>
      <c r="G136" s="53"/>
      <c r="H136" s="53"/>
      <c r="I136" s="53"/>
      <c r="J136" s="53"/>
      <c r="K136" s="53"/>
      <c r="L136" s="53"/>
      <c r="M136" s="53"/>
      <c r="N136" s="53"/>
      <c r="O136" s="53"/>
      <c r="P136" s="53"/>
      <c r="Q136" s="53"/>
    </row>
    <row r="137" spans="1:17">
      <c r="A137" s="52"/>
      <c r="B137" s="52"/>
      <c r="C137" s="53"/>
      <c r="D137" s="53"/>
      <c r="E137" s="53" t="s">
        <v>1085</v>
      </c>
      <c r="F137" s="53" t="s">
        <v>1190</v>
      </c>
      <c r="G137" s="53"/>
      <c r="H137" s="53"/>
      <c r="I137" s="53"/>
      <c r="J137" s="53"/>
      <c r="K137" s="53"/>
      <c r="L137" s="53"/>
      <c r="M137" s="53"/>
      <c r="N137" s="53"/>
      <c r="O137" s="53"/>
      <c r="P137" s="53"/>
      <c r="Q137" s="53"/>
    </row>
    <row r="138" spans="1:17">
      <c r="A138" s="52"/>
      <c r="B138" s="52"/>
      <c r="C138" s="53"/>
      <c r="D138" s="53"/>
      <c r="E138" s="53" t="s">
        <v>1087</v>
      </c>
      <c r="F138" s="53" t="s">
        <v>1191</v>
      </c>
      <c r="G138" s="53"/>
      <c r="H138" s="53"/>
      <c r="I138" s="53"/>
      <c r="J138" s="53"/>
      <c r="K138" s="53"/>
      <c r="L138" s="53"/>
      <c r="M138" s="53"/>
      <c r="N138" s="53"/>
      <c r="O138" s="53"/>
      <c r="P138" s="53"/>
      <c r="Q138" s="53"/>
    </row>
    <row r="139" spans="1:17">
      <c r="A139" s="52"/>
      <c r="B139" s="52"/>
      <c r="C139" s="53"/>
      <c r="D139" s="53"/>
      <c r="E139" s="53" t="s">
        <v>1089</v>
      </c>
      <c r="F139" s="53" t="s">
        <v>1192</v>
      </c>
      <c r="G139" s="53"/>
      <c r="H139" s="53"/>
      <c r="I139" s="53"/>
      <c r="J139" s="53"/>
      <c r="K139" s="53"/>
      <c r="L139" s="53"/>
      <c r="M139" s="53"/>
      <c r="N139" s="53"/>
      <c r="O139" s="53"/>
      <c r="P139" s="53"/>
      <c r="Q139" s="53"/>
    </row>
    <row r="140" spans="1:17">
      <c r="A140" s="52"/>
      <c r="B140" s="52"/>
      <c r="C140" s="53"/>
      <c r="D140" s="53"/>
      <c r="E140" s="53" t="s">
        <v>1091</v>
      </c>
      <c r="F140" s="53" t="s">
        <v>1193</v>
      </c>
      <c r="G140" s="53"/>
      <c r="H140" s="53"/>
      <c r="I140" s="53"/>
      <c r="J140" s="53"/>
      <c r="K140" s="53"/>
      <c r="L140" s="53"/>
      <c r="M140" s="53"/>
      <c r="N140" s="53"/>
      <c r="O140" s="53"/>
      <c r="P140" s="53"/>
      <c r="Q140" s="53"/>
    </row>
    <row r="141" spans="1:17">
      <c r="A141" s="52"/>
      <c r="B141" s="52"/>
      <c r="C141" s="53"/>
      <c r="D141" s="53"/>
      <c r="E141" s="53" t="s">
        <v>1093</v>
      </c>
      <c r="F141" s="53" t="s">
        <v>1194</v>
      </c>
      <c r="G141" s="53"/>
      <c r="H141" s="53"/>
      <c r="I141" s="53"/>
      <c r="J141" s="53"/>
      <c r="K141" s="53"/>
      <c r="L141" s="53"/>
      <c r="M141" s="53"/>
      <c r="N141" s="53"/>
      <c r="O141" s="53"/>
      <c r="P141" s="53"/>
      <c r="Q141" s="53"/>
    </row>
    <row r="142" spans="1:17">
      <c r="A142" s="52"/>
      <c r="B142" s="52"/>
      <c r="C142" s="53"/>
      <c r="D142" s="53"/>
      <c r="E142" s="53" t="s">
        <v>1095</v>
      </c>
      <c r="F142" s="53" t="s">
        <v>1195</v>
      </c>
      <c r="G142" s="53"/>
      <c r="H142" s="53"/>
      <c r="I142" s="53"/>
      <c r="J142" s="53"/>
      <c r="K142" s="53"/>
      <c r="L142" s="53"/>
      <c r="M142" s="53"/>
      <c r="N142" s="53"/>
      <c r="O142" s="53"/>
      <c r="P142" s="53"/>
      <c r="Q142" s="53"/>
    </row>
    <row r="143" spans="1:17">
      <c r="A143" s="52"/>
      <c r="B143" s="52"/>
      <c r="C143" s="53"/>
      <c r="D143" s="53"/>
      <c r="E143" s="53" t="s">
        <v>1196</v>
      </c>
      <c r="F143" s="53" t="s">
        <v>1197</v>
      </c>
      <c r="G143" s="53"/>
      <c r="H143" s="53"/>
      <c r="I143" s="53"/>
      <c r="J143" s="53"/>
      <c r="K143" s="53"/>
      <c r="L143" s="53"/>
      <c r="M143" s="53"/>
      <c r="N143" s="53"/>
      <c r="O143" s="53"/>
      <c r="P143" s="53"/>
      <c r="Q143" s="53"/>
    </row>
    <row r="144" spans="1:17">
      <c r="A144" s="52"/>
      <c r="B144" s="52"/>
      <c r="C144" s="53"/>
      <c r="D144" s="53"/>
      <c r="E144" s="53" t="s">
        <v>1097</v>
      </c>
      <c r="F144" s="53" t="s">
        <v>1198</v>
      </c>
      <c r="G144" s="53"/>
      <c r="H144" s="53"/>
      <c r="I144" s="53"/>
      <c r="J144" s="53"/>
      <c r="K144" s="53"/>
      <c r="L144" s="53"/>
      <c r="M144" s="53"/>
      <c r="N144" s="53"/>
      <c r="O144" s="53"/>
      <c r="P144" s="53"/>
      <c r="Q144" s="53"/>
    </row>
    <row r="145" spans="1:17">
      <c r="A145" s="52"/>
      <c r="B145" s="52"/>
      <c r="C145" s="53"/>
      <c r="D145" s="53"/>
      <c r="E145" s="53" t="s">
        <v>1099</v>
      </c>
      <c r="F145" s="53" t="s">
        <v>1199</v>
      </c>
      <c r="G145" s="53"/>
      <c r="H145" s="53"/>
      <c r="I145" s="53"/>
      <c r="J145" s="53"/>
      <c r="K145" s="53"/>
      <c r="L145" s="53"/>
      <c r="M145" s="53"/>
      <c r="N145" s="53"/>
      <c r="O145" s="53"/>
      <c r="P145" s="53"/>
      <c r="Q145" s="53"/>
    </row>
    <row r="146" spans="1:17">
      <c r="A146" s="52"/>
      <c r="B146" s="52"/>
      <c r="C146" s="53"/>
      <c r="D146" s="53"/>
      <c r="E146" s="53" t="s">
        <v>1200</v>
      </c>
      <c r="F146" s="53" t="s">
        <v>1201</v>
      </c>
      <c r="G146" s="53"/>
      <c r="H146" s="53"/>
      <c r="I146" s="53"/>
      <c r="J146" s="53"/>
      <c r="K146" s="53"/>
      <c r="L146" s="53"/>
      <c r="M146" s="53"/>
      <c r="N146" s="53"/>
      <c r="O146" s="53"/>
      <c r="P146" s="53"/>
      <c r="Q146" s="53"/>
    </row>
    <row r="147" spans="1:17">
      <c r="A147" s="52"/>
      <c r="B147" s="52"/>
      <c r="C147" s="53"/>
      <c r="D147" s="53"/>
      <c r="E147" s="53" t="s">
        <v>1202</v>
      </c>
      <c r="F147" s="53" t="s">
        <v>1203</v>
      </c>
      <c r="G147" s="53"/>
      <c r="H147" s="53"/>
      <c r="I147" s="53"/>
      <c r="J147" s="53"/>
      <c r="K147" s="53"/>
      <c r="L147" s="53"/>
      <c r="M147" s="53"/>
      <c r="N147" s="53"/>
      <c r="O147" s="53"/>
      <c r="P147" s="53"/>
      <c r="Q147" s="53"/>
    </row>
    <row r="148" spans="1:17">
      <c r="A148" s="52"/>
      <c r="B148" s="52"/>
      <c r="C148" s="53"/>
      <c r="D148" s="53"/>
      <c r="E148" s="53"/>
      <c r="F148" s="53"/>
      <c r="G148" s="53"/>
      <c r="H148" s="53"/>
      <c r="I148" s="53"/>
      <c r="J148" s="53"/>
      <c r="K148" s="53"/>
      <c r="L148" s="53"/>
      <c r="M148" s="53"/>
      <c r="N148" s="53"/>
      <c r="O148" s="53"/>
      <c r="P148" s="53"/>
      <c r="Q148" s="53"/>
    </row>
    <row r="149" spans="1:17">
      <c r="A149" s="59" t="s">
        <v>1204</v>
      </c>
      <c r="B149" s="59" t="s">
        <v>1205</v>
      </c>
      <c r="C149" s="60" t="s">
        <v>1206</v>
      </c>
      <c r="D149" s="60" t="s">
        <v>1172</v>
      </c>
      <c r="E149" s="60"/>
      <c r="F149" s="60"/>
      <c r="G149" s="60"/>
      <c r="H149" s="60"/>
      <c r="I149" s="60"/>
      <c r="J149" s="60"/>
      <c r="K149" s="60"/>
      <c r="L149" s="60"/>
      <c r="M149" s="60"/>
      <c r="N149" s="60"/>
      <c r="O149" s="60"/>
      <c r="P149" s="60"/>
      <c r="Q149" s="60"/>
    </row>
    <row r="150" spans="1:17">
      <c r="A150" s="52"/>
      <c r="B150" s="52"/>
      <c r="C150" s="53"/>
      <c r="D150" s="53"/>
      <c r="E150" s="53" t="s">
        <v>994</v>
      </c>
      <c r="F150" s="53"/>
      <c r="G150" s="53"/>
      <c r="H150" s="53"/>
      <c r="I150" s="53"/>
      <c r="J150" s="53"/>
      <c r="K150" s="53"/>
      <c r="L150" s="53"/>
      <c r="M150" s="53"/>
      <c r="N150" s="53"/>
      <c r="O150" s="53"/>
      <c r="P150" s="53"/>
      <c r="Q150" s="53"/>
    </row>
    <row r="151" spans="1:17">
      <c r="A151" s="52"/>
      <c r="B151" s="52"/>
      <c r="C151" s="53"/>
      <c r="D151" s="53"/>
      <c r="E151" s="53" t="s">
        <v>1052</v>
      </c>
      <c r="F151" s="53" t="s">
        <v>1207</v>
      </c>
      <c r="G151" s="53"/>
      <c r="H151" s="53"/>
      <c r="I151" s="53"/>
      <c r="J151" s="53"/>
      <c r="K151" s="53"/>
      <c r="L151" s="53"/>
      <c r="M151" s="53"/>
      <c r="N151" s="53"/>
      <c r="O151" s="53"/>
      <c r="P151" s="53"/>
      <c r="Q151" s="53"/>
    </row>
    <row r="152" spans="1:17">
      <c r="A152" s="52"/>
      <c r="B152" s="52"/>
      <c r="C152" s="53"/>
      <c r="D152" s="53"/>
      <c r="E152" s="53" t="s">
        <v>1083</v>
      </c>
      <c r="F152" s="53" t="s">
        <v>1208</v>
      </c>
      <c r="G152" s="53"/>
      <c r="H152" s="53"/>
      <c r="I152" s="53"/>
      <c r="J152" s="53"/>
      <c r="K152" s="53"/>
      <c r="L152" s="53"/>
      <c r="M152" s="53"/>
      <c r="N152" s="53"/>
      <c r="O152" s="53"/>
      <c r="P152" s="53"/>
      <c r="Q152" s="53"/>
    </row>
    <row r="153" spans="1:17">
      <c r="A153" s="52"/>
      <c r="B153" s="52"/>
      <c r="C153" s="53"/>
      <c r="D153" s="53"/>
      <c r="E153" s="53" t="s">
        <v>1085</v>
      </c>
      <c r="F153" s="53" t="s">
        <v>1209</v>
      </c>
      <c r="G153" s="53"/>
      <c r="H153" s="53"/>
      <c r="I153" s="53"/>
      <c r="J153" s="53"/>
      <c r="K153" s="53"/>
      <c r="L153" s="53"/>
      <c r="M153" s="53"/>
      <c r="N153" s="53"/>
      <c r="O153" s="53"/>
      <c r="P153" s="53"/>
      <c r="Q153" s="53"/>
    </row>
    <row r="154" spans="1:17">
      <c r="A154" s="52"/>
      <c r="B154" s="52"/>
      <c r="C154" s="53"/>
      <c r="D154" s="53"/>
      <c r="E154" s="53" t="s">
        <v>1087</v>
      </c>
      <c r="F154" s="53" t="s">
        <v>1210</v>
      </c>
      <c r="G154" s="53"/>
      <c r="H154" s="53"/>
      <c r="I154" s="53"/>
      <c r="J154" s="53"/>
      <c r="K154" s="53"/>
      <c r="L154" s="53"/>
      <c r="M154" s="53"/>
      <c r="N154" s="53"/>
      <c r="O154" s="53"/>
      <c r="P154" s="53"/>
      <c r="Q154" s="53"/>
    </row>
    <row r="155" spans="1:17">
      <c r="A155" s="52"/>
      <c r="B155" s="52"/>
      <c r="C155" s="53"/>
      <c r="D155" s="53"/>
      <c r="E155" s="53" t="s">
        <v>1089</v>
      </c>
      <c r="F155" s="53" t="s">
        <v>1211</v>
      </c>
      <c r="G155" s="53"/>
      <c r="H155" s="53"/>
      <c r="I155" s="53"/>
      <c r="J155" s="53"/>
      <c r="K155" s="53"/>
      <c r="L155" s="53"/>
      <c r="M155" s="53"/>
      <c r="N155" s="53"/>
      <c r="O155" s="53"/>
      <c r="P155" s="53"/>
      <c r="Q155" s="53"/>
    </row>
    <row r="156" spans="1:17">
      <c r="A156" s="52"/>
      <c r="B156" s="52"/>
      <c r="C156" s="53"/>
      <c r="D156" s="53"/>
      <c r="E156" s="53" t="s">
        <v>1091</v>
      </c>
      <c r="F156" s="53" t="s">
        <v>1212</v>
      </c>
      <c r="G156" s="53"/>
      <c r="H156" s="53"/>
      <c r="I156" s="53"/>
      <c r="J156" s="53"/>
      <c r="K156" s="53"/>
      <c r="L156" s="53"/>
      <c r="M156" s="53"/>
      <c r="N156" s="53"/>
      <c r="O156" s="53"/>
      <c r="P156" s="53"/>
      <c r="Q156" s="53"/>
    </row>
    <row r="157" spans="1:17">
      <c r="A157" s="52"/>
      <c r="B157" s="52"/>
      <c r="C157" s="53"/>
      <c r="D157" s="53"/>
      <c r="E157" s="53" t="s">
        <v>1093</v>
      </c>
      <c r="F157" s="53" t="s">
        <v>1213</v>
      </c>
      <c r="G157" s="53"/>
      <c r="H157" s="53"/>
      <c r="I157" s="53"/>
      <c r="J157" s="53"/>
      <c r="K157" s="53"/>
      <c r="L157" s="53"/>
      <c r="M157" s="53"/>
      <c r="N157" s="53"/>
      <c r="O157" s="53"/>
      <c r="P157" s="53"/>
      <c r="Q157" s="53"/>
    </row>
    <row r="158" spans="1:17">
      <c r="A158" s="52"/>
      <c r="B158" s="52"/>
      <c r="C158" s="53"/>
      <c r="D158" s="53"/>
      <c r="E158" s="53" t="s">
        <v>1095</v>
      </c>
      <c r="F158" s="53" t="s">
        <v>1214</v>
      </c>
      <c r="G158" s="53"/>
      <c r="H158" s="53"/>
      <c r="I158" s="53"/>
      <c r="J158" s="53"/>
      <c r="K158" s="53"/>
      <c r="L158" s="53"/>
      <c r="M158" s="53"/>
      <c r="N158" s="53"/>
      <c r="O158" s="53"/>
      <c r="P158" s="53"/>
      <c r="Q158" s="53"/>
    </row>
    <row r="159" spans="1:17">
      <c r="A159" s="52"/>
      <c r="B159" s="52"/>
      <c r="C159" s="53"/>
      <c r="D159" s="53"/>
      <c r="E159" s="53" t="s">
        <v>1097</v>
      </c>
      <c r="F159" s="53" t="s">
        <v>1215</v>
      </c>
      <c r="G159" s="53"/>
      <c r="H159" s="53"/>
      <c r="I159" s="53"/>
      <c r="J159" s="53"/>
      <c r="K159" s="53"/>
      <c r="L159" s="53"/>
      <c r="M159" s="53"/>
      <c r="N159" s="53"/>
      <c r="O159" s="53"/>
      <c r="P159" s="53"/>
      <c r="Q159" s="53"/>
    </row>
    <row r="160" spans="1:17">
      <c r="A160" s="52"/>
      <c r="B160" s="52"/>
      <c r="C160" s="53"/>
      <c r="D160" s="53"/>
      <c r="E160" s="53" t="s">
        <v>1099</v>
      </c>
      <c r="F160" s="53" t="s">
        <v>1216</v>
      </c>
      <c r="G160" s="53"/>
      <c r="H160" s="53"/>
      <c r="I160" s="53"/>
      <c r="J160" s="53"/>
      <c r="K160" s="53"/>
      <c r="L160" s="53"/>
      <c r="M160" s="53"/>
      <c r="N160" s="53"/>
      <c r="O160" s="53"/>
      <c r="P160" s="53"/>
      <c r="Q160" s="53"/>
    </row>
    <row r="161" spans="1:17">
      <c r="A161" s="52"/>
      <c r="B161" s="52"/>
      <c r="C161" s="53"/>
      <c r="D161" s="53"/>
      <c r="E161" s="53" t="s">
        <v>1031</v>
      </c>
      <c r="F161" s="53" t="s">
        <v>1217</v>
      </c>
      <c r="G161" s="53"/>
      <c r="H161" s="53"/>
      <c r="I161" s="53"/>
      <c r="J161" s="53"/>
      <c r="K161" s="53"/>
      <c r="L161" s="53"/>
      <c r="M161" s="53"/>
      <c r="N161" s="53"/>
      <c r="O161" s="53"/>
      <c r="P161" s="53"/>
      <c r="Q161" s="53"/>
    </row>
    <row r="162" spans="1:17">
      <c r="A162" s="52"/>
      <c r="B162" s="52"/>
      <c r="C162" s="53"/>
      <c r="D162" s="53"/>
      <c r="E162" s="53" t="s">
        <v>1034</v>
      </c>
      <c r="F162" s="53" t="s">
        <v>1218</v>
      </c>
      <c r="G162" s="53"/>
      <c r="H162" s="53"/>
      <c r="I162" s="53"/>
      <c r="J162" s="53"/>
      <c r="K162" s="53"/>
      <c r="L162" s="53"/>
      <c r="M162" s="53"/>
      <c r="N162" s="53"/>
      <c r="O162" s="53"/>
      <c r="P162" s="53"/>
      <c r="Q162" s="53"/>
    </row>
    <row r="163" spans="1:17">
      <c r="A163" s="52"/>
      <c r="B163" s="52"/>
      <c r="C163" s="53"/>
      <c r="D163" s="53"/>
      <c r="E163" s="53" t="s">
        <v>1036</v>
      </c>
      <c r="F163" s="53" t="s">
        <v>1219</v>
      </c>
      <c r="G163" s="53"/>
      <c r="H163" s="53"/>
      <c r="I163" s="53"/>
      <c r="J163" s="53"/>
      <c r="K163" s="53"/>
      <c r="L163" s="53"/>
      <c r="M163" s="53"/>
      <c r="N163" s="53"/>
      <c r="O163" s="53"/>
      <c r="P163" s="53"/>
      <c r="Q163" s="53"/>
    </row>
    <row r="164" spans="1:17">
      <c r="A164" s="52"/>
      <c r="B164" s="52"/>
      <c r="C164" s="53"/>
      <c r="D164" s="53"/>
      <c r="E164" s="53"/>
      <c r="F164" s="53"/>
      <c r="G164" s="53"/>
      <c r="H164" s="53"/>
      <c r="I164" s="53"/>
      <c r="J164" s="53"/>
      <c r="K164" s="53"/>
      <c r="L164" s="53"/>
      <c r="M164" s="53"/>
      <c r="N164" s="53"/>
      <c r="O164" s="53"/>
      <c r="P164" s="53"/>
      <c r="Q164" s="53"/>
    </row>
    <row r="165" spans="1:17">
      <c r="A165" s="61" t="s">
        <v>1220</v>
      </c>
      <c r="B165" s="61" t="s">
        <v>1221</v>
      </c>
      <c r="C165" s="62" t="s">
        <v>1222</v>
      </c>
      <c r="D165" s="62"/>
      <c r="E165" s="62"/>
      <c r="F165" s="62"/>
      <c r="G165" s="62"/>
      <c r="H165" s="62"/>
      <c r="I165" s="62"/>
      <c r="J165" s="62"/>
      <c r="K165" s="62"/>
      <c r="L165" s="62"/>
      <c r="M165" s="62"/>
      <c r="N165" s="62"/>
      <c r="O165" s="62"/>
      <c r="P165" s="62"/>
      <c r="Q165" s="62"/>
    </row>
    <row r="166" spans="1:17">
      <c r="A166" s="52"/>
      <c r="B166" s="52"/>
      <c r="C166" s="53"/>
      <c r="D166" s="53"/>
      <c r="E166" s="53" t="s">
        <v>994</v>
      </c>
      <c r="F166" s="53"/>
      <c r="G166" s="53"/>
      <c r="H166" s="53"/>
      <c r="I166" s="53"/>
      <c r="J166" s="53"/>
      <c r="K166" s="53"/>
      <c r="L166" s="53"/>
      <c r="M166" s="53"/>
      <c r="N166" s="53"/>
      <c r="O166" s="53"/>
      <c r="P166" s="53"/>
      <c r="Q166" s="53"/>
    </row>
    <row r="167" spans="1:17">
      <c r="A167" s="52"/>
      <c r="B167" s="52"/>
      <c r="C167" s="53"/>
      <c r="D167" s="53"/>
      <c r="E167" s="53" t="s">
        <v>1052</v>
      </c>
      <c r="F167" s="53" t="s">
        <v>1223</v>
      </c>
      <c r="G167" s="53"/>
      <c r="H167" s="53"/>
      <c r="I167" s="53"/>
      <c r="J167" s="53"/>
      <c r="K167" s="53"/>
      <c r="L167" s="53"/>
      <c r="M167" s="53"/>
      <c r="N167" s="53"/>
      <c r="O167" s="53"/>
      <c r="P167" s="53"/>
      <c r="Q167" s="53"/>
    </row>
    <row r="168" spans="1:17">
      <c r="A168" s="52"/>
      <c r="B168" s="52"/>
      <c r="C168" s="53"/>
      <c r="D168" s="53"/>
      <c r="E168" s="53" t="s">
        <v>1083</v>
      </c>
      <c r="F168" s="53" t="s">
        <v>1224</v>
      </c>
      <c r="G168" s="53"/>
      <c r="H168" s="53"/>
      <c r="I168" s="53"/>
      <c r="J168" s="53"/>
      <c r="K168" s="53"/>
      <c r="L168" s="53"/>
      <c r="M168" s="53"/>
      <c r="N168" s="53"/>
      <c r="O168" s="53"/>
      <c r="P168" s="53"/>
      <c r="Q168" s="53"/>
    </row>
    <row r="169" spans="1:17">
      <c r="A169" s="52"/>
      <c r="B169" s="52"/>
      <c r="C169" s="53"/>
      <c r="D169" s="53"/>
      <c r="E169" s="53" t="s">
        <v>1085</v>
      </c>
      <c r="F169" s="53" t="s">
        <v>1225</v>
      </c>
      <c r="G169" s="53"/>
      <c r="H169" s="53"/>
      <c r="I169" s="53"/>
      <c r="J169" s="53"/>
      <c r="K169" s="53"/>
      <c r="L169" s="53"/>
      <c r="M169" s="53"/>
      <c r="N169" s="53"/>
      <c r="O169" s="53"/>
      <c r="P169" s="53"/>
      <c r="Q169" s="53"/>
    </row>
    <row r="170" spans="1:17">
      <c r="A170" s="52"/>
      <c r="B170" s="52"/>
      <c r="C170" s="53"/>
      <c r="D170" s="53"/>
      <c r="E170" s="53" t="s">
        <v>1087</v>
      </c>
      <c r="F170" s="53" t="s">
        <v>1226</v>
      </c>
      <c r="G170" s="53"/>
      <c r="H170" s="53"/>
      <c r="I170" s="53"/>
      <c r="J170" s="53"/>
      <c r="K170" s="53"/>
      <c r="L170" s="53"/>
      <c r="M170" s="53"/>
      <c r="N170" s="53"/>
      <c r="O170" s="53"/>
      <c r="P170" s="53"/>
      <c r="Q170" s="53"/>
    </row>
    <row r="171" spans="1:17">
      <c r="A171" s="52"/>
      <c r="B171" s="52"/>
      <c r="C171" s="53"/>
      <c r="D171" s="53"/>
      <c r="E171" s="53" t="s">
        <v>1089</v>
      </c>
      <c r="F171" s="53" t="s">
        <v>1227</v>
      </c>
      <c r="G171" s="53"/>
      <c r="H171" s="53"/>
      <c r="I171" s="53"/>
      <c r="J171" s="53"/>
      <c r="K171" s="53"/>
      <c r="L171" s="53"/>
      <c r="M171" s="53"/>
      <c r="N171" s="53"/>
      <c r="O171" s="53"/>
      <c r="P171" s="53"/>
      <c r="Q171" s="53"/>
    </row>
    <row r="172" spans="1:17">
      <c r="A172" s="52"/>
      <c r="B172" s="52"/>
      <c r="C172" s="53"/>
      <c r="D172" s="53"/>
      <c r="E172" s="53" t="s">
        <v>1091</v>
      </c>
      <c r="F172" s="53" t="s">
        <v>1228</v>
      </c>
      <c r="G172" s="53"/>
      <c r="H172" s="53"/>
      <c r="I172" s="53"/>
      <c r="J172" s="53"/>
      <c r="K172" s="53"/>
      <c r="L172" s="53"/>
      <c r="M172" s="53"/>
      <c r="N172" s="53"/>
      <c r="O172" s="53"/>
      <c r="P172" s="53"/>
      <c r="Q172" s="53"/>
    </row>
    <row r="173" spans="1:17">
      <c r="A173" s="52"/>
      <c r="B173" s="52"/>
      <c r="C173" s="53"/>
      <c r="D173" s="53"/>
      <c r="E173" s="53" t="s">
        <v>1093</v>
      </c>
      <c r="F173" s="53" t="s">
        <v>1229</v>
      </c>
      <c r="G173" s="53"/>
      <c r="H173" s="53"/>
      <c r="I173" s="53"/>
      <c r="J173" s="53"/>
      <c r="K173" s="53"/>
      <c r="L173" s="53"/>
      <c r="M173" s="53"/>
      <c r="N173" s="53"/>
      <c r="O173" s="53"/>
      <c r="P173" s="53"/>
      <c r="Q173" s="53"/>
    </row>
    <row r="174" spans="1:17">
      <c r="A174" s="52"/>
      <c r="B174" s="52"/>
      <c r="C174" s="53"/>
      <c r="D174" s="53"/>
      <c r="E174" s="53" t="s">
        <v>1095</v>
      </c>
      <c r="F174" s="53" t="s">
        <v>1230</v>
      </c>
      <c r="G174" s="53"/>
      <c r="H174" s="53"/>
      <c r="I174" s="53"/>
      <c r="J174" s="53"/>
      <c r="K174" s="53"/>
      <c r="L174" s="53"/>
      <c r="M174" s="53"/>
      <c r="N174" s="53"/>
      <c r="O174" s="53"/>
      <c r="P174" s="53"/>
      <c r="Q174" s="53"/>
    </row>
    <row r="175" spans="1:17">
      <c r="A175" s="52"/>
      <c r="B175" s="52"/>
      <c r="C175" s="53"/>
      <c r="D175" s="53"/>
      <c r="E175" s="53" t="s">
        <v>1097</v>
      </c>
      <c r="F175" s="53" t="s">
        <v>1231</v>
      </c>
      <c r="G175" s="53"/>
      <c r="H175" s="53"/>
      <c r="I175" s="53"/>
      <c r="J175" s="53"/>
      <c r="K175" s="53"/>
      <c r="L175" s="53"/>
      <c r="M175" s="53"/>
      <c r="N175" s="53"/>
      <c r="O175" s="53"/>
      <c r="P175" s="53"/>
      <c r="Q175" s="53"/>
    </row>
    <row r="176" spans="1:17">
      <c r="A176" s="52"/>
      <c r="B176" s="52"/>
      <c r="C176" s="53"/>
      <c r="D176" s="53"/>
      <c r="E176" s="53" t="s">
        <v>1099</v>
      </c>
      <c r="F176" s="53" t="s">
        <v>1232</v>
      </c>
      <c r="G176" s="53"/>
      <c r="H176" s="53"/>
      <c r="I176" s="53"/>
      <c r="J176" s="53"/>
      <c r="K176" s="53"/>
      <c r="L176" s="53"/>
      <c r="M176" s="53"/>
      <c r="N176" s="53"/>
      <c r="O176" s="53"/>
      <c r="P176" s="53"/>
      <c r="Q176" s="53"/>
    </row>
    <row r="177" spans="1:17">
      <c r="A177" s="52"/>
      <c r="B177" s="52"/>
      <c r="C177" s="53"/>
      <c r="D177" s="53"/>
      <c r="E177" s="53" t="s">
        <v>1031</v>
      </c>
      <c r="F177" s="53" t="s">
        <v>1233</v>
      </c>
      <c r="G177" s="53"/>
      <c r="H177" s="53"/>
      <c r="I177" s="53"/>
      <c r="J177" s="53"/>
      <c r="K177" s="53"/>
      <c r="L177" s="53"/>
      <c r="M177" s="53"/>
      <c r="N177" s="53"/>
      <c r="O177" s="53"/>
      <c r="P177" s="53"/>
      <c r="Q177" s="53"/>
    </row>
    <row r="178" spans="1:17">
      <c r="A178" s="52"/>
      <c r="B178" s="52"/>
      <c r="C178" s="53"/>
      <c r="D178" s="53"/>
      <c r="E178" s="53" t="s">
        <v>1034</v>
      </c>
      <c r="F178" s="53" t="s">
        <v>1234</v>
      </c>
      <c r="G178" s="53"/>
      <c r="H178" s="53"/>
      <c r="I178" s="53"/>
      <c r="J178" s="53"/>
      <c r="K178" s="53"/>
      <c r="L178" s="53"/>
      <c r="M178" s="53"/>
      <c r="N178" s="53"/>
      <c r="O178" s="53"/>
      <c r="P178" s="53"/>
      <c r="Q178" s="53"/>
    </row>
    <row r="179" spans="1:17">
      <c r="A179" s="52"/>
      <c r="B179" s="52"/>
      <c r="C179" s="53"/>
      <c r="D179" s="53"/>
      <c r="E179" s="53" t="s">
        <v>1036</v>
      </c>
      <c r="F179" s="53" t="s">
        <v>1235</v>
      </c>
      <c r="G179" s="53"/>
      <c r="H179" s="53"/>
      <c r="I179" s="53"/>
      <c r="J179" s="53"/>
      <c r="K179" s="53"/>
      <c r="L179" s="53"/>
      <c r="M179" s="53"/>
      <c r="N179" s="53"/>
      <c r="O179" s="53"/>
      <c r="P179" s="53"/>
      <c r="Q179" s="53"/>
    </row>
    <row r="180" spans="1:17">
      <c r="A180" s="52"/>
      <c r="B180" s="52"/>
      <c r="C180" s="53"/>
      <c r="D180" s="53"/>
      <c r="E180" s="53"/>
      <c r="F180" s="53"/>
      <c r="G180" s="53"/>
      <c r="H180" s="53"/>
      <c r="I180" s="53"/>
      <c r="J180" s="53"/>
      <c r="K180" s="53"/>
      <c r="L180" s="53"/>
      <c r="M180" s="53"/>
      <c r="N180" s="53"/>
      <c r="O180" s="53"/>
      <c r="P180" s="53"/>
      <c r="Q180" s="53"/>
    </row>
    <row r="181" spans="1:17">
      <c r="A181" s="52"/>
      <c r="B181" s="52"/>
      <c r="C181" s="53"/>
      <c r="D181" s="53"/>
      <c r="E181" s="53"/>
      <c r="F181" s="53"/>
      <c r="G181" s="53"/>
      <c r="H181" s="53"/>
      <c r="I181" s="53"/>
      <c r="J181" s="53"/>
      <c r="K181" s="53"/>
      <c r="L181" s="53"/>
      <c r="M181" s="53"/>
      <c r="N181" s="53"/>
      <c r="O181" s="53"/>
      <c r="P181" s="53"/>
      <c r="Q181" s="53"/>
    </row>
    <row r="182" spans="1:17">
      <c r="A182" s="52"/>
      <c r="B182" s="52"/>
      <c r="C182" s="53"/>
      <c r="D182" s="53"/>
      <c r="E182" s="53"/>
      <c r="F182" s="53"/>
      <c r="G182" s="53"/>
      <c r="H182" s="53"/>
      <c r="I182" s="53"/>
      <c r="J182" s="53"/>
      <c r="K182" s="53"/>
      <c r="L182" s="53"/>
      <c r="M182" s="53"/>
      <c r="N182" s="53"/>
      <c r="O182" s="53"/>
      <c r="P182" s="53"/>
      <c r="Q182" s="53"/>
    </row>
    <row r="183" spans="1:17">
      <c r="A183" s="52"/>
      <c r="B183" s="52"/>
      <c r="C183" s="53"/>
      <c r="D183" s="53"/>
      <c r="E183" s="53"/>
      <c r="F183" s="53"/>
      <c r="G183" s="53"/>
      <c r="H183" s="53"/>
      <c r="I183" s="53"/>
      <c r="J183" s="53"/>
      <c r="K183" s="53"/>
      <c r="L183" s="53"/>
      <c r="M183" s="53"/>
      <c r="N183" s="53"/>
      <c r="O183" s="53"/>
      <c r="P183" s="53"/>
      <c r="Q183" s="53"/>
    </row>
    <row r="184" spans="1:17">
      <c r="A184" s="52"/>
      <c r="B184" s="52"/>
      <c r="C184" s="53"/>
      <c r="D184" s="53"/>
      <c r="E184" s="53"/>
      <c r="F184" s="53"/>
      <c r="G184" s="53"/>
      <c r="H184" s="53"/>
      <c r="I184" s="53"/>
      <c r="J184" s="53"/>
      <c r="K184" s="53"/>
      <c r="L184" s="53"/>
      <c r="M184" s="53"/>
      <c r="N184" s="53"/>
      <c r="O184" s="53"/>
      <c r="P184" s="53"/>
      <c r="Q184" s="53"/>
    </row>
    <row r="185" spans="1:17">
      <c r="A185" s="63" t="s">
        <v>1236</v>
      </c>
      <c r="B185" s="63" t="s">
        <v>1237</v>
      </c>
      <c r="C185" s="64" t="s">
        <v>1238</v>
      </c>
      <c r="D185" s="64"/>
      <c r="E185" s="64"/>
      <c r="F185" s="64"/>
      <c r="G185" s="64"/>
      <c r="H185" s="64"/>
      <c r="I185" s="64"/>
      <c r="J185" s="64"/>
      <c r="K185" s="64"/>
      <c r="L185" s="64"/>
      <c r="M185" s="64"/>
      <c r="N185" s="64"/>
      <c r="O185" s="64"/>
      <c r="P185" s="64"/>
      <c r="Q185" s="64"/>
    </row>
    <row r="186" spans="1:17">
      <c r="A186" s="52"/>
      <c r="B186" s="52"/>
      <c r="C186" s="53"/>
      <c r="D186" s="53"/>
      <c r="E186" s="53" t="s">
        <v>1145</v>
      </c>
      <c r="F186" s="53" t="s">
        <v>1239</v>
      </c>
      <c r="G186" s="53"/>
      <c r="H186" s="53"/>
      <c r="I186" s="53"/>
      <c r="J186" s="53"/>
      <c r="K186" s="53"/>
      <c r="L186" s="53"/>
      <c r="M186" s="53"/>
      <c r="N186" s="53"/>
      <c r="O186" s="53"/>
      <c r="P186" s="53"/>
      <c r="Q186" s="53"/>
    </row>
    <row r="187" spans="1:17">
      <c r="A187" s="52"/>
      <c r="B187" s="52"/>
      <c r="C187" s="53"/>
      <c r="D187" s="53"/>
      <c r="E187" s="53" t="s">
        <v>1200</v>
      </c>
      <c r="F187" s="53" t="s">
        <v>1240</v>
      </c>
      <c r="G187" s="53"/>
      <c r="H187" s="53"/>
      <c r="I187" s="53"/>
      <c r="J187" s="53"/>
      <c r="K187" s="53"/>
      <c r="L187" s="53"/>
      <c r="M187" s="53"/>
      <c r="N187" s="53"/>
      <c r="O187" s="53"/>
      <c r="P187" s="53"/>
      <c r="Q187" s="53"/>
    </row>
    <row r="188" spans="1:17">
      <c r="A188" s="52"/>
      <c r="B188" s="52"/>
      <c r="C188" s="53"/>
      <c r="D188" s="53"/>
      <c r="E188" s="53" t="s">
        <v>1241</v>
      </c>
      <c r="F188" s="53" t="s">
        <v>1242</v>
      </c>
      <c r="G188" s="53"/>
      <c r="H188" s="53"/>
      <c r="I188" s="53"/>
      <c r="J188" s="53"/>
      <c r="K188" s="53"/>
      <c r="L188" s="53"/>
      <c r="M188" s="53"/>
      <c r="N188" s="53"/>
      <c r="O188" s="53"/>
      <c r="P188" s="53"/>
      <c r="Q188" s="53"/>
    </row>
    <row r="189" spans="1:17">
      <c r="A189" s="52"/>
      <c r="B189" s="52"/>
      <c r="C189" s="53"/>
      <c r="D189" s="53"/>
      <c r="E189" s="53" t="s">
        <v>1202</v>
      </c>
      <c r="F189" s="53" t="s">
        <v>1243</v>
      </c>
      <c r="G189" s="53"/>
      <c r="H189" s="53"/>
      <c r="I189" s="53"/>
      <c r="J189" s="53"/>
      <c r="K189" s="53"/>
      <c r="L189" s="53"/>
      <c r="M189" s="53"/>
      <c r="N189" s="53"/>
      <c r="O189" s="53"/>
      <c r="P189" s="53"/>
      <c r="Q189" s="53"/>
    </row>
    <row r="190" spans="1:17">
      <c r="A190" s="52"/>
      <c r="B190" s="52"/>
      <c r="C190" s="53"/>
      <c r="D190" s="53"/>
      <c r="E190" s="53"/>
      <c r="F190" s="53"/>
      <c r="G190" s="53"/>
      <c r="H190" s="53"/>
      <c r="I190" s="53"/>
      <c r="J190" s="53"/>
      <c r="K190" s="53"/>
      <c r="L190" s="53"/>
      <c r="M190" s="53"/>
      <c r="N190" s="53"/>
      <c r="O190" s="53"/>
      <c r="P190" s="53"/>
      <c r="Q190" s="53"/>
    </row>
    <row r="191" spans="1:17">
      <c r="A191" s="63" t="s">
        <v>1244</v>
      </c>
      <c r="B191" s="63" t="s">
        <v>1245</v>
      </c>
      <c r="C191" s="64" t="s">
        <v>1246</v>
      </c>
      <c r="D191" s="64"/>
      <c r="E191" s="64"/>
      <c r="F191" s="64"/>
      <c r="G191" s="64"/>
      <c r="H191" s="64"/>
      <c r="I191" s="64"/>
      <c r="J191" s="64"/>
      <c r="K191" s="64"/>
      <c r="L191" s="64"/>
      <c r="M191" s="64"/>
      <c r="N191" s="64"/>
      <c r="O191" s="64"/>
      <c r="P191" s="64"/>
      <c r="Q191" s="64"/>
    </row>
    <row r="192" spans="1:17">
      <c r="A192" s="52"/>
      <c r="B192" s="52"/>
      <c r="C192" s="53"/>
      <c r="D192" s="53"/>
      <c r="E192" s="53" t="s">
        <v>994</v>
      </c>
      <c r="F192" s="53"/>
      <c r="G192" s="53"/>
      <c r="H192" s="53"/>
      <c r="I192" s="53"/>
      <c r="J192" s="53"/>
      <c r="K192" s="53"/>
      <c r="L192" s="53"/>
      <c r="M192" s="53"/>
      <c r="N192" s="53"/>
      <c r="O192" s="53"/>
      <c r="P192" s="53"/>
      <c r="Q192" s="53"/>
    </row>
    <row r="193" spans="1:17">
      <c r="A193" s="52"/>
      <c r="B193" s="52"/>
      <c r="C193" s="53"/>
      <c r="D193" s="53"/>
      <c r="E193" s="53" t="s">
        <v>1083</v>
      </c>
      <c r="F193" s="53" t="s">
        <v>1247</v>
      </c>
      <c r="G193" s="53"/>
      <c r="H193" s="53"/>
      <c r="I193" s="53"/>
      <c r="J193" s="53"/>
      <c r="K193" s="53"/>
      <c r="L193" s="53"/>
      <c r="M193" s="53"/>
      <c r="N193" s="53"/>
      <c r="O193" s="53"/>
      <c r="P193" s="53"/>
      <c r="Q193" s="53"/>
    </row>
    <row r="194" spans="1:17">
      <c r="A194" s="52"/>
      <c r="B194" s="52"/>
      <c r="C194" s="53"/>
      <c r="D194" s="53"/>
      <c r="E194" s="53" t="s">
        <v>1085</v>
      </c>
      <c r="F194" s="53" t="s">
        <v>1248</v>
      </c>
      <c r="G194" s="53"/>
      <c r="H194" s="53"/>
      <c r="I194" s="53"/>
      <c r="J194" s="53"/>
      <c r="K194" s="53"/>
      <c r="L194" s="53"/>
      <c r="M194" s="53"/>
      <c r="N194" s="53"/>
      <c r="O194" s="53"/>
      <c r="P194" s="53"/>
      <c r="Q194" s="53"/>
    </row>
    <row r="195" spans="1:17">
      <c r="A195" s="52"/>
      <c r="B195" s="52"/>
      <c r="C195" s="53"/>
      <c r="D195" s="53"/>
      <c r="E195" s="53" t="s">
        <v>1087</v>
      </c>
      <c r="F195" s="53" t="s">
        <v>1249</v>
      </c>
      <c r="G195" s="53"/>
      <c r="H195" s="53"/>
      <c r="I195" s="53"/>
      <c r="J195" s="53"/>
      <c r="K195" s="53"/>
      <c r="L195" s="53"/>
      <c r="M195" s="53"/>
      <c r="N195" s="53"/>
      <c r="O195" s="53"/>
      <c r="P195" s="53"/>
      <c r="Q195" s="53"/>
    </row>
    <row r="196" spans="1:17">
      <c r="A196" s="52"/>
      <c r="B196" s="52"/>
      <c r="C196" s="53"/>
      <c r="D196" s="53"/>
      <c r="E196" s="53" t="s">
        <v>1089</v>
      </c>
      <c r="F196" s="53" t="s">
        <v>1250</v>
      </c>
      <c r="G196" s="53"/>
      <c r="H196" s="53"/>
      <c r="I196" s="53"/>
      <c r="J196" s="53"/>
      <c r="K196" s="53"/>
      <c r="L196" s="53"/>
      <c r="M196" s="53"/>
      <c r="N196" s="53"/>
      <c r="O196" s="53"/>
      <c r="P196" s="53"/>
      <c r="Q196" s="53"/>
    </row>
    <row r="197" spans="1:17">
      <c r="A197" s="52"/>
      <c r="B197" s="52"/>
      <c r="C197" s="53"/>
      <c r="D197" s="53"/>
      <c r="E197" s="53" t="s">
        <v>1091</v>
      </c>
      <c r="F197" s="53" t="s">
        <v>1251</v>
      </c>
      <c r="G197" s="53"/>
      <c r="H197" s="53"/>
      <c r="I197" s="53"/>
      <c r="J197" s="53"/>
      <c r="K197" s="53"/>
      <c r="L197" s="53"/>
      <c r="M197" s="53"/>
      <c r="N197" s="53"/>
      <c r="O197" s="53"/>
      <c r="P197" s="53"/>
      <c r="Q197" s="53"/>
    </row>
    <row r="198" spans="1:17">
      <c r="A198" s="52"/>
      <c r="B198" s="52"/>
      <c r="C198" s="53"/>
      <c r="D198" s="53"/>
      <c r="E198" s="53" t="s">
        <v>1093</v>
      </c>
      <c r="F198" s="53" t="s">
        <v>1252</v>
      </c>
      <c r="G198" s="53"/>
      <c r="H198" s="53"/>
      <c r="I198" s="53"/>
      <c r="J198" s="53"/>
      <c r="K198" s="53"/>
      <c r="L198" s="53"/>
      <c r="M198" s="53"/>
      <c r="N198" s="53"/>
      <c r="O198" s="53"/>
      <c r="P198" s="53"/>
      <c r="Q198" s="53"/>
    </row>
    <row r="199" spans="1:17">
      <c r="A199" s="52"/>
      <c r="B199" s="52"/>
      <c r="C199" s="53"/>
      <c r="D199" s="53"/>
      <c r="E199" s="53" t="s">
        <v>1095</v>
      </c>
      <c r="F199" s="53" t="s">
        <v>1253</v>
      </c>
      <c r="G199" s="53"/>
      <c r="H199" s="53"/>
      <c r="I199" s="53"/>
      <c r="J199" s="53"/>
      <c r="K199" s="53"/>
      <c r="L199" s="53"/>
      <c r="M199" s="53"/>
      <c r="N199" s="53"/>
      <c r="O199" s="53"/>
      <c r="P199" s="53"/>
      <c r="Q199" s="53"/>
    </row>
    <row r="200" spans="1:17">
      <c r="A200" s="52"/>
      <c r="B200" s="52"/>
      <c r="C200" s="53"/>
      <c r="D200" s="53"/>
      <c r="E200" s="53" t="s">
        <v>1097</v>
      </c>
      <c r="F200" s="53" t="s">
        <v>1254</v>
      </c>
      <c r="G200" s="53"/>
      <c r="H200" s="53"/>
      <c r="I200" s="53"/>
      <c r="J200" s="53"/>
      <c r="K200" s="53"/>
      <c r="L200" s="53"/>
      <c r="M200" s="53"/>
      <c r="N200" s="53"/>
      <c r="O200" s="53"/>
      <c r="P200" s="53"/>
      <c r="Q200" s="53"/>
    </row>
    <row r="201" spans="1:17">
      <c r="A201" s="52"/>
      <c r="B201" s="52"/>
      <c r="C201" s="53"/>
      <c r="D201" s="53"/>
      <c r="E201" s="53" t="s">
        <v>1099</v>
      </c>
      <c r="F201" s="53" t="s">
        <v>1255</v>
      </c>
      <c r="G201" s="53"/>
      <c r="H201" s="53"/>
      <c r="I201" s="53"/>
      <c r="J201" s="53"/>
      <c r="K201" s="53"/>
      <c r="L201" s="53"/>
      <c r="M201" s="53"/>
      <c r="N201" s="53"/>
      <c r="O201" s="53"/>
      <c r="P201" s="53"/>
      <c r="Q201" s="53"/>
    </row>
    <row r="202" spans="1:17">
      <c r="A202" s="52"/>
      <c r="B202" s="52"/>
      <c r="C202" s="53"/>
      <c r="D202" s="53"/>
      <c r="E202" s="53" t="s">
        <v>1071</v>
      </c>
      <c r="F202" s="53" t="s">
        <v>1256</v>
      </c>
      <c r="G202" s="53"/>
      <c r="H202" s="53"/>
      <c r="I202" s="53"/>
      <c r="J202" s="53"/>
      <c r="K202" s="53"/>
      <c r="L202" s="53"/>
      <c r="M202" s="53"/>
      <c r="N202" s="53"/>
      <c r="O202" s="53"/>
      <c r="P202" s="53"/>
      <c r="Q202" s="53"/>
    </row>
    <row r="203" spans="1:17">
      <c r="A203" s="52"/>
      <c r="B203" s="52"/>
      <c r="C203" s="53"/>
      <c r="D203" s="53"/>
      <c r="E203" s="53" t="s">
        <v>1257</v>
      </c>
      <c r="F203" s="53" t="s">
        <v>1258</v>
      </c>
      <c r="G203" s="53"/>
      <c r="H203" s="53"/>
      <c r="I203" s="53"/>
      <c r="J203" s="53"/>
      <c r="K203" s="53"/>
      <c r="L203" s="53"/>
      <c r="M203" s="53"/>
      <c r="N203" s="53"/>
      <c r="O203" s="53"/>
      <c r="P203" s="53"/>
      <c r="Q203" s="53"/>
    </row>
    <row r="204" spans="1:17">
      <c r="A204" s="52"/>
      <c r="B204" s="52"/>
      <c r="C204" s="53"/>
      <c r="D204" s="53"/>
      <c r="E204" s="53" t="s">
        <v>1259</v>
      </c>
      <c r="F204" s="53" t="s">
        <v>1260</v>
      </c>
      <c r="G204" s="53"/>
      <c r="H204" s="53"/>
      <c r="I204" s="53"/>
      <c r="J204" s="53"/>
      <c r="K204" s="53"/>
      <c r="L204" s="53"/>
      <c r="M204" s="53"/>
      <c r="N204" s="53"/>
      <c r="O204" s="53"/>
      <c r="P204" s="53"/>
      <c r="Q204" s="53"/>
    </row>
    <row r="205" spans="1:17">
      <c r="A205" s="52"/>
      <c r="B205" s="52"/>
      <c r="C205" s="53"/>
      <c r="D205" s="53"/>
      <c r="E205" s="53"/>
      <c r="F205" s="53"/>
      <c r="G205" s="53"/>
      <c r="H205" s="53"/>
      <c r="I205" s="53"/>
      <c r="J205" s="53"/>
      <c r="K205" s="53"/>
      <c r="L205" s="53"/>
      <c r="M205" s="53"/>
      <c r="N205" s="53"/>
      <c r="O205" s="53"/>
      <c r="P205" s="53"/>
      <c r="Q205" s="53"/>
    </row>
    <row r="206" spans="1:17">
      <c r="A206" s="52"/>
      <c r="B206" s="52"/>
      <c r="C206" s="53"/>
      <c r="D206" s="53"/>
      <c r="E206" s="53"/>
      <c r="F206" s="53"/>
      <c r="G206" s="53"/>
      <c r="H206" s="53"/>
      <c r="I206" s="53"/>
      <c r="J206" s="53"/>
      <c r="K206" s="53"/>
      <c r="L206" s="53"/>
      <c r="M206" s="53"/>
      <c r="N206" s="53"/>
      <c r="O206" s="53"/>
      <c r="P206" s="53"/>
      <c r="Q206" s="53"/>
    </row>
    <row r="207" spans="1:17">
      <c r="A207" s="52"/>
      <c r="B207" s="52"/>
      <c r="C207" s="53"/>
      <c r="D207" s="53"/>
      <c r="E207" s="53"/>
      <c r="F207" s="53"/>
      <c r="G207" s="53"/>
      <c r="H207" s="53"/>
      <c r="I207" s="53"/>
      <c r="J207" s="53"/>
      <c r="K207" s="53"/>
      <c r="L207" s="53"/>
      <c r="M207" s="53"/>
      <c r="N207" s="53"/>
      <c r="O207" s="53"/>
      <c r="P207" s="53"/>
      <c r="Q207" s="53"/>
    </row>
    <row r="208" spans="1:17">
      <c r="A208" s="52"/>
      <c r="B208" s="52"/>
      <c r="C208" s="53"/>
      <c r="D208" s="53"/>
      <c r="E208" s="53"/>
      <c r="F208" s="53"/>
      <c r="G208" s="53"/>
      <c r="H208" s="53"/>
      <c r="I208" s="53"/>
      <c r="J208" s="53"/>
      <c r="K208" s="53"/>
      <c r="L208" s="53"/>
      <c r="M208" s="53"/>
      <c r="N208" s="53"/>
      <c r="O208" s="53"/>
      <c r="P208" s="53"/>
      <c r="Q208" s="53"/>
    </row>
    <row r="209" spans="1:17">
      <c r="A209" s="52"/>
      <c r="B209" s="52"/>
      <c r="C209" s="53"/>
      <c r="D209" s="53"/>
      <c r="E209" s="53"/>
      <c r="F209" s="53"/>
      <c r="G209" s="53"/>
      <c r="H209" s="53"/>
      <c r="I209" s="53"/>
      <c r="J209" s="53"/>
      <c r="K209" s="53"/>
      <c r="L209" s="53"/>
      <c r="M209" s="53"/>
      <c r="N209" s="53"/>
      <c r="O209" s="53"/>
      <c r="P209" s="53"/>
      <c r="Q209" s="53"/>
    </row>
    <row r="210" spans="1:17">
      <c r="A210" s="65"/>
      <c r="B210" s="65"/>
      <c r="C210" s="66"/>
      <c r="D210" s="66"/>
    </row>
    <row r="211" spans="1:17">
      <c r="A211" s="46"/>
      <c r="B211" s="46"/>
    </row>
    <row r="212" spans="1:17">
      <c r="A212" s="67" t="s">
        <v>1261</v>
      </c>
      <c r="B212" s="67"/>
    </row>
    <row r="213" spans="1:17" ht="15" thickBot="1">
      <c r="A213" s="67"/>
      <c r="B213" s="67"/>
    </row>
    <row r="214" spans="1:17" ht="15" thickBot="1">
      <c r="A214" s="48" t="s">
        <v>1262</v>
      </c>
      <c r="B214" s="49"/>
      <c r="C214" s="49" t="s">
        <v>152</v>
      </c>
      <c r="D214" s="49" t="s">
        <v>986</v>
      </c>
      <c r="E214" s="49"/>
      <c r="F214" s="49"/>
      <c r="G214" s="49"/>
      <c r="H214" s="49"/>
      <c r="I214" s="49"/>
      <c r="J214" s="49"/>
      <c r="K214" s="49"/>
      <c r="L214" s="49"/>
      <c r="M214" s="49"/>
      <c r="N214" s="49"/>
      <c r="O214" s="49"/>
      <c r="P214" s="49"/>
      <c r="Q214" s="49"/>
    </row>
    <row r="215" spans="1:17" ht="15" thickBot="1">
      <c r="A215" s="68" t="s">
        <v>1263</v>
      </c>
      <c r="B215" s="69"/>
      <c r="C215" s="69" t="s">
        <v>1264</v>
      </c>
      <c r="D215" s="69" t="s">
        <v>1265</v>
      </c>
      <c r="E215" s="69"/>
      <c r="F215" s="69"/>
      <c r="G215" s="69"/>
      <c r="H215" s="69"/>
      <c r="I215" s="69"/>
      <c r="J215" s="69"/>
      <c r="K215" s="69"/>
      <c r="L215" s="69"/>
      <c r="M215" s="69"/>
      <c r="N215" s="69"/>
      <c r="O215" s="69"/>
      <c r="P215" s="69"/>
      <c r="Q215" s="69"/>
    </row>
    <row r="216" spans="1:17" ht="15" thickBot="1">
      <c r="A216" s="70" t="s">
        <v>1187</v>
      </c>
      <c r="B216" s="71"/>
      <c r="C216" s="71" t="s">
        <v>1266</v>
      </c>
      <c r="D216" s="71" t="s">
        <v>1265</v>
      </c>
      <c r="E216" s="71"/>
      <c r="F216" s="71"/>
      <c r="G216" s="71"/>
      <c r="H216" s="71"/>
      <c r="I216" s="71"/>
      <c r="J216" s="71"/>
      <c r="K216" s="71"/>
      <c r="L216" s="71"/>
      <c r="M216" s="71"/>
      <c r="N216" s="71"/>
      <c r="O216" s="71"/>
      <c r="P216" s="71"/>
      <c r="Q216" s="71"/>
    </row>
    <row r="217" spans="1:17" ht="15" thickBot="1">
      <c r="A217" s="70" t="s">
        <v>1267</v>
      </c>
      <c r="B217" s="71"/>
      <c r="C217" s="71" t="s">
        <v>1268</v>
      </c>
      <c r="D217" s="71" t="s">
        <v>1265</v>
      </c>
      <c r="E217" s="71"/>
      <c r="F217" s="71"/>
      <c r="G217" s="71"/>
      <c r="H217" s="71"/>
      <c r="I217" s="71"/>
      <c r="J217" s="71"/>
      <c r="K217" s="71"/>
      <c r="L217" s="71"/>
      <c r="M217" s="71"/>
      <c r="N217" s="71"/>
      <c r="O217" s="71"/>
      <c r="P217" s="71"/>
      <c r="Q217" s="71"/>
    </row>
    <row r="218" spans="1:17" ht="15" thickBot="1">
      <c r="A218" s="70" t="s">
        <v>1269</v>
      </c>
      <c r="B218" s="71"/>
      <c r="C218" s="71" t="s">
        <v>1270</v>
      </c>
      <c r="D218" s="71"/>
      <c r="E218" s="71"/>
      <c r="F218" s="71"/>
      <c r="G218" s="71"/>
      <c r="H218" s="71"/>
      <c r="I218" s="71"/>
      <c r="J218" s="71"/>
      <c r="K218" s="71"/>
      <c r="L218" s="71"/>
      <c r="M218" s="71"/>
      <c r="N218" s="71"/>
      <c r="O218" s="71"/>
      <c r="P218" s="71"/>
      <c r="Q218" s="71"/>
    </row>
    <row r="219" spans="1:17" ht="15" thickBot="1">
      <c r="A219" s="70" t="s">
        <v>1271</v>
      </c>
      <c r="B219" s="70"/>
      <c r="C219" s="70" t="s">
        <v>1272</v>
      </c>
      <c r="D219" s="70"/>
      <c r="E219" s="70"/>
      <c r="F219" s="70"/>
      <c r="G219" s="70"/>
      <c r="H219" s="70"/>
      <c r="I219" s="70"/>
      <c r="J219" s="70"/>
      <c r="K219" s="70"/>
      <c r="L219" s="70"/>
      <c r="M219" s="70"/>
      <c r="N219" s="70"/>
      <c r="O219" s="70"/>
      <c r="P219" s="70"/>
      <c r="Q219" s="70"/>
    </row>
    <row r="220" spans="1:17">
      <c r="A220" s="46"/>
      <c r="B220" s="46"/>
    </row>
    <row r="221" spans="1:17" ht="15" thickBot="1">
      <c r="A221" s="67"/>
      <c r="B221" s="67"/>
    </row>
    <row r="222" spans="1:17" ht="15" thickBot="1">
      <c r="A222" s="72" t="s">
        <v>1273</v>
      </c>
      <c r="B222" s="73"/>
      <c r="C222" s="49" t="s">
        <v>152</v>
      </c>
      <c r="D222" s="49" t="s">
        <v>986</v>
      </c>
      <c r="E222" s="49"/>
      <c r="F222" s="49"/>
      <c r="G222" s="49"/>
      <c r="H222" s="49"/>
      <c r="I222" s="49"/>
      <c r="J222" s="49"/>
      <c r="K222" s="49"/>
      <c r="L222" s="49"/>
      <c r="M222" s="49"/>
      <c r="N222" s="49"/>
      <c r="O222" s="49"/>
      <c r="P222" s="49"/>
      <c r="Q222" s="49"/>
    </row>
    <row r="223" spans="1:17" ht="15" thickBot="1">
      <c r="A223" s="74" t="s">
        <v>1244</v>
      </c>
      <c r="B223" s="75"/>
      <c r="C223" s="71" t="s">
        <v>1274</v>
      </c>
      <c r="D223" s="71" t="s">
        <v>1275</v>
      </c>
      <c r="E223" s="71"/>
      <c r="F223" s="71"/>
      <c r="G223" s="71"/>
      <c r="H223" s="71"/>
      <c r="I223" s="71"/>
      <c r="J223" s="71"/>
      <c r="K223" s="71"/>
      <c r="L223" s="71"/>
      <c r="M223" s="71"/>
      <c r="N223" s="71"/>
      <c r="O223" s="71"/>
      <c r="P223" s="71"/>
      <c r="Q223" s="71"/>
    </row>
    <row r="226" spans="1:5">
      <c r="A226" t="s">
        <v>1122</v>
      </c>
      <c r="B226" t="s">
        <v>1123</v>
      </c>
      <c r="C226" t="s">
        <v>1125</v>
      </c>
      <c r="D226" t="s">
        <v>1276</v>
      </c>
      <c r="E226" t="s">
        <v>1277</v>
      </c>
    </row>
    <row r="227" spans="1:5">
      <c r="A227" t="s">
        <v>1133</v>
      </c>
      <c r="B227" t="s">
        <v>1134</v>
      </c>
      <c r="C227" t="s">
        <v>1136</v>
      </c>
      <c r="D227" t="s">
        <v>1276</v>
      </c>
      <c r="E227" t="s">
        <v>1278</v>
      </c>
    </row>
    <row r="229" spans="1:5">
      <c r="A229" t="s">
        <v>1279</v>
      </c>
      <c r="B229" t="s">
        <v>1280</v>
      </c>
      <c r="C229" t="s">
        <v>1281</v>
      </c>
      <c r="D229" t="s">
        <v>1276</v>
      </c>
      <c r="E229" t="s">
        <v>1282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18" sqref="G18"/>
    </sheetView>
  </sheetViews>
  <sheetFormatPr defaultRowHeight="14.5"/>
  <cols>
    <col min="2" max="2" width="13.1796875" bestFit="1" customWidth="1"/>
  </cols>
  <sheetData>
    <row r="1" spans="1:3">
      <c r="A1">
        <v>1</v>
      </c>
      <c r="B1" t="s">
        <v>525</v>
      </c>
      <c r="C1" t="s">
        <v>526</v>
      </c>
    </row>
    <row r="2" spans="1:3">
      <c r="C2" t="s">
        <v>527</v>
      </c>
    </row>
    <row r="3" spans="1:3">
      <c r="C3" t="s">
        <v>528</v>
      </c>
    </row>
    <row r="4" spans="1:3">
      <c r="C4" t="s">
        <v>529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3"/>
  <sheetViews>
    <sheetView topLeftCell="K10" zoomScaleNormal="100" workbookViewId="0">
      <selection activeCell="Q13" sqref="Q13"/>
    </sheetView>
  </sheetViews>
  <sheetFormatPr defaultRowHeight="12"/>
  <cols>
    <col min="1" max="1" width="14.08984375" style="76" customWidth="1"/>
    <col min="2" max="2" width="13.1796875" style="76" bestFit="1" customWidth="1"/>
    <col min="3" max="3" width="18.26953125" style="76" customWidth="1"/>
    <col min="4" max="4" width="16.453125" style="76" customWidth="1"/>
    <col min="5" max="6" width="12.81640625" style="76" customWidth="1"/>
    <col min="7" max="7" width="15.6328125" style="76" customWidth="1"/>
    <col min="8" max="8" width="17.26953125" style="76" customWidth="1"/>
    <col min="9" max="9" width="8.7265625" style="76"/>
    <col min="10" max="10" width="15.08984375" style="76" customWidth="1"/>
    <col min="11" max="13" width="8.7265625" style="76"/>
    <col min="14" max="14" width="11.08984375" style="76" customWidth="1"/>
    <col min="15" max="15" width="8.7265625" style="76"/>
    <col min="16" max="16" width="13.453125" style="76" customWidth="1"/>
    <col min="17" max="17" width="12" style="76" bestFit="1" customWidth="1"/>
    <col min="18" max="18" width="11.7265625" style="76" customWidth="1"/>
    <col min="19" max="19" width="10.6328125" style="76" customWidth="1"/>
    <col min="20" max="22" width="8.7265625" style="76"/>
    <col min="23" max="23" width="9.36328125" style="76" bestFit="1" customWidth="1"/>
    <col min="24" max="25" width="8.7265625" style="76"/>
    <col min="26" max="26" width="11.90625" style="76" customWidth="1"/>
    <col min="27" max="27" width="10.1796875" style="76" customWidth="1"/>
    <col min="28" max="28" width="9.6328125" style="76" bestFit="1" customWidth="1"/>
    <col min="29" max="29" width="10.7265625" style="76" bestFit="1" customWidth="1"/>
    <col min="30" max="30" width="8.7265625" style="76"/>
    <col min="31" max="31" width="9.7265625" style="76" bestFit="1" customWidth="1"/>
    <col min="32" max="16384" width="8.7265625" style="76"/>
  </cols>
  <sheetData>
    <row r="1" spans="3:31">
      <c r="C1" s="77"/>
      <c r="D1" s="77"/>
      <c r="E1" s="77"/>
      <c r="F1" s="77"/>
      <c r="G1" s="77"/>
      <c r="H1" s="77"/>
      <c r="M1" s="93" t="s">
        <v>2024</v>
      </c>
      <c r="P1" s="188">
        <v>22</v>
      </c>
      <c r="Q1" s="188">
        <v>23</v>
      </c>
      <c r="R1" s="76">
        <v>24</v>
      </c>
      <c r="S1" s="76">
        <v>25</v>
      </c>
      <c r="T1" s="76">
        <v>26</v>
      </c>
      <c r="U1" s="76">
        <v>27</v>
      </c>
      <c r="V1" s="76">
        <v>28</v>
      </c>
      <c r="W1" s="188">
        <v>29</v>
      </c>
      <c r="X1" s="188">
        <v>30</v>
      </c>
      <c r="Y1" s="76">
        <v>31</v>
      </c>
      <c r="Z1" s="76">
        <v>1</v>
      </c>
      <c r="AA1" s="153"/>
      <c r="AB1" s="153"/>
    </row>
    <row r="2" spans="3:31">
      <c r="C2" s="78"/>
      <c r="D2" s="189" t="s">
        <v>1330</v>
      </c>
      <c r="E2" s="139"/>
      <c r="F2" s="139"/>
      <c r="G2" s="189" t="s">
        <v>1331</v>
      </c>
      <c r="H2" s="77"/>
      <c r="I2" s="79" t="s">
        <v>1343</v>
      </c>
      <c r="M2" s="93" t="s">
        <v>1461</v>
      </c>
      <c r="N2" s="148">
        <v>18</v>
      </c>
      <c r="O2" s="76" t="s">
        <v>1910</v>
      </c>
      <c r="P2" s="76" t="s">
        <v>2556</v>
      </c>
      <c r="S2" s="76" t="s">
        <v>2557</v>
      </c>
    </row>
    <row r="3" spans="3:31" ht="14.5">
      <c r="C3" s="140" t="s">
        <v>1329</v>
      </c>
      <c r="D3" s="190"/>
      <c r="E3" s="140"/>
      <c r="F3" s="140"/>
      <c r="G3" s="190"/>
      <c r="H3" s="77"/>
      <c r="I3" s="80"/>
      <c r="J3" s="81" t="s">
        <v>1329</v>
      </c>
      <c r="K3" s="81" t="s">
        <v>1330</v>
      </c>
      <c r="L3" s="81" t="s">
        <v>1331</v>
      </c>
      <c r="M3" s="93" t="s">
        <v>2027</v>
      </c>
      <c r="N3" s="148" t="s">
        <v>2030</v>
      </c>
      <c r="O3" s="82" t="s">
        <v>1911</v>
      </c>
      <c r="P3" s="152"/>
      <c r="AB3" s="90"/>
      <c r="AC3" s="90"/>
    </row>
    <row r="4" spans="3:31" ht="23">
      <c r="C4" s="140" t="s">
        <v>1332</v>
      </c>
      <c r="D4" s="83">
        <v>160000</v>
      </c>
      <c r="E4" s="83"/>
      <c r="F4" s="83"/>
      <c r="G4" s="83">
        <v>300000</v>
      </c>
      <c r="H4" s="83">
        <v>40000</v>
      </c>
      <c r="I4" s="81" t="s">
        <v>1332</v>
      </c>
      <c r="J4" s="84">
        <v>500000</v>
      </c>
      <c r="K4" s="80"/>
      <c r="L4" s="80"/>
      <c r="M4" s="148" t="s">
        <v>2025</v>
      </c>
      <c r="N4" s="148">
        <v>17</v>
      </c>
      <c r="O4" s="82" t="s">
        <v>1912</v>
      </c>
      <c r="T4" s="142"/>
      <c r="AA4" s="90"/>
      <c r="AE4" s="90"/>
    </row>
    <row r="5" spans="3:31" ht="23">
      <c r="C5" s="140" t="s">
        <v>1333</v>
      </c>
      <c r="D5" s="83">
        <v>21600</v>
      </c>
      <c r="E5" s="83"/>
      <c r="F5" s="83"/>
      <c r="G5" s="86"/>
      <c r="H5" s="86"/>
      <c r="I5" s="81" t="s">
        <v>1333</v>
      </c>
      <c r="J5" s="84">
        <v>67500</v>
      </c>
      <c r="K5" s="80"/>
      <c r="L5" s="80"/>
      <c r="M5" s="148" t="s">
        <v>2029</v>
      </c>
      <c r="N5" s="151" t="s">
        <v>2031</v>
      </c>
      <c r="O5" s="76" t="s">
        <v>2033</v>
      </c>
      <c r="Q5" s="154"/>
    </row>
    <row r="6" spans="3:31">
      <c r="C6" s="140" t="s">
        <v>1334</v>
      </c>
      <c r="D6" s="86"/>
      <c r="E6" s="86"/>
      <c r="F6" s="86"/>
      <c r="G6" s="86"/>
      <c r="H6" s="86"/>
      <c r="I6" s="81" t="s">
        <v>1334</v>
      </c>
      <c r="J6" s="80"/>
      <c r="K6" s="84">
        <v>120000</v>
      </c>
      <c r="L6" s="84">
        <v>120000</v>
      </c>
      <c r="M6" s="149" t="s">
        <v>2026</v>
      </c>
      <c r="N6" s="149">
        <v>24</v>
      </c>
      <c r="O6" s="76" t="s">
        <v>1913</v>
      </c>
      <c r="P6" s="141"/>
    </row>
    <row r="7" spans="3:31" ht="23">
      <c r="C7" s="140" t="s">
        <v>1335</v>
      </c>
      <c r="D7" s="86"/>
      <c r="E7" s="86"/>
      <c r="F7" s="86"/>
      <c r="G7" s="83">
        <v>101986</v>
      </c>
      <c r="H7" s="83">
        <v>3946</v>
      </c>
      <c r="I7" s="81" t="s">
        <v>1335</v>
      </c>
      <c r="J7" s="80"/>
      <c r="K7" s="84">
        <v>20342</v>
      </c>
      <c r="L7" s="84">
        <v>20342</v>
      </c>
      <c r="M7" s="149" t="s">
        <v>2036</v>
      </c>
      <c r="N7" s="149"/>
      <c r="O7" s="85" t="s">
        <v>1914</v>
      </c>
    </row>
    <row r="8" spans="3:31" ht="23">
      <c r="C8" s="140" t="s">
        <v>1336</v>
      </c>
      <c r="D8" s="86"/>
      <c r="E8" s="86"/>
      <c r="F8" s="86"/>
      <c r="G8" s="83">
        <v>4326</v>
      </c>
      <c r="H8" s="83">
        <v>3614</v>
      </c>
      <c r="I8" s="81" t="s">
        <v>1336</v>
      </c>
      <c r="J8" s="80"/>
      <c r="K8" s="81" t="s">
        <v>1344</v>
      </c>
      <c r="L8" s="81" t="s">
        <v>1344</v>
      </c>
      <c r="M8" s="148" t="s">
        <v>2035</v>
      </c>
      <c r="N8" s="148"/>
      <c r="O8" s="76" t="s">
        <v>2032</v>
      </c>
    </row>
    <row r="9" spans="3:31" ht="34.5">
      <c r="C9" s="140" t="s">
        <v>1337</v>
      </c>
      <c r="D9" s="86"/>
      <c r="E9" s="86"/>
      <c r="F9" s="86"/>
      <c r="G9" s="83">
        <v>22000</v>
      </c>
      <c r="H9" s="83">
        <v>7200</v>
      </c>
      <c r="I9" s="81" t="s">
        <v>1337</v>
      </c>
      <c r="J9" s="80"/>
      <c r="K9" s="81" t="s">
        <v>1344</v>
      </c>
      <c r="L9" s="81" t="s">
        <v>1344</v>
      </c>
      <c r="M9" s="149" t="s">
        <v>2028</v>
      </c>
      <c r="N9" s="149" t="s">
        <v>2034</v>
      </c>
      <c r="O9" s="76" t="s">
        <v>2558</v>
      </c>
      <c r="P9" s="126" t="s">
        <v>2561</v>
      </c>
      <c r="Q9" s="126" t="s">
        <v>2563</v>
      </c>
      <c r="R9" s="126"/>
      <c r="S9" s="126"/>
    </row>
    <row r="10" spans="3:31" ht="23">
      <c r="C10" s="140" t="s">
        <v>1338</v>
      </c>
      <c r="D10" s="86"/>
      <c r="E10" s="86"/>
      <c r="F10" s="86"/>
      <c r="G10" s="83">
        <v>171688</v>
      </c>
      <c r="H10" s="83">
        <v>25240</v>
      </c>
      <c r="I10" s="81" t="s">
        <v>1338</v>
      </c>
      <c r="J10" s="80"/>
      <c r="K10" s="84">
        <v>99658</v>
      </c>
      <c r="L10" s="84">
        <v>99658</v>
      </c>
      <c r="M10" s="155"/>
      <c r="N10" s="150"/>
      <c r="O10" s="76" t="s">
        <v>2559</v>
      </c>
      <c r="P10" s="76" t="s">
        <v>2565</v>
      </c>
      <c r="Q10" s="76" t="s">
        <v>2564</v>
      </c>
    </row>
    <row r="11" spans="3:31" ht="24">
      <c r="C11" s="140" t="s">
        <v>1339</v>
      </c>
      <c r="D11" s="83">
        <v>138400</v>
      </c>
      <c r="E11" s="83"/>
      <c r="F11" s="83"/>
      <c r="G11" s="86"/>
      <c r="H11" s="86"/>
      <c r="I11" s="81" t="s">
        <v>1339</v>
      </c>
      <c r="J11" s="84">
        <v>192500</v>
      </c>
      <c r="K11" s="80"/>
      <c r="L11" s="80"/>
      <c r="M11" s="150"/>
      <c r="N11" s="150"/>
      <c r="O11" s="76" t="s">
        <v>2560</v>
      </c>
      <c r="P11" s="126" t="s">
        <v>2562</v>
      </c>
    </row>
    <row r="12" spans="3:31">
      <c r="C12" s="86"/>
      <c r="D12" s="86"/>
      <c r="E12" s="86"/>
      <c r="F12" s="86"/>
      <c r="G12" s="86"/>
      <c r="H12" s="86"/>
      <c r="I12" s="80"/>
      <c r="J12" s="80"/>
      <c r="K12" s="80"/>
      <c r="L12" s="80"/>
      <c r="M12" s="148"/>
      <c r="N12" s="148"/>
    </row>
    <row r="13" spans="3:31" ht="69">
      <c r="C13" s="140" t="s">
        <v>1340</v>
      </c>
      <c r="D13" s="83">
        <v>135472</v>
      </c>
      <c r="E13" s="83"/>
      <c r="F13" s="83"/>
      <c r="G13" s="87">
        <v>0.27089999999999997</v>
      </c>
      <c r="H13" s="86"/>
      <c r="I13" s="81" t="s">
        <v>1340</v>
      </c>
      <c r="J13" s="84">
        <v>108184</v>
      </c>
      <c r="K13" s="88">
        <v>0.21640000000000001</v>
      </c>
      <c r="L13" s="80"/>
      <c r="M13" s="148"/>
      <c r="N13" s="148"/>
      <c r="P13" s="126"/>
    </row>
    <row r="14" spans="3:31" ht="23">
      <c r="C14" s="140" t="s">
        <v>1341</v>
      </c>
      <c r="D14" s="83">
        <v>167600</v>
      </c>
      <c r="E14" s="83"/>
      <c r="F14" s="83"/>
      <c r="G14" s="87">
        <v>0.3352</v>
      </c>
      <c r="H14" s="86"/>
      <c r="I14" s="81" t="s">
        <v>1341</v>
      </c>
      <c r="J14" s="84">
        <v>192500</v>
      </c>
      <c r="K14" s="88">
        <v>0.38500000000000001</v>
      </c>
      <c r="L14" s="80"/>
      <c r="M14" s="150" t="s">
        <v>2039</v>
      </c>
      <c r="N14" s="76" t="s">
        <v>2038</v>
      </c>
    </row>
    <row r="15" spans="3:31" ht="23">
      <c r="C15" s="140" t="s">
        <v>1338</v>
      </c>
      <c r="D15" s="83">
        <v>196928</v>
      </c>
      <c r="E15" s="83"/>
      <c r="F15" s="83"/>
      <c r="G15" s="87">
        <v>0.39389999999999997</v>
      </c>
      <c r="H15" s="86"/>
      <c r="I15" s="140" t="s">
        <v>1338</v>
      </c>
      <c r="J15" s="83">
        <v>199316</v>
      </c>
      <c r="K15" s="87">
        <v>0.39860000000000001</v>
      </c>
      <c r="M15" s="149"/>
      <c r="N15" s="149"/>
      <c r="O15" s="90" t="s">
        <v>2037</v>
      </c>
    </row>
    <row r="16" spans="3:31" ht="92">
      <c r="C16" s="86"/>
      <c r="D16" s="86"/>
      <c r="E16" s="86"/>
      <c r="F16" s="86"/>
      <c r="G16" s="86"/>
      <c r="H16" s="86"/>
      <c r="M16" s="149"/>
      <c r="N16" s="149" t="s">
        <v>2040</v>
      </c>
      <c r="P16" s="76" t="s">
        <v>2042</v>
      </c>
    </row>
    <row r="17" spans="2:17" ht="103.5">
      <c r="C17" s="140" t="s">
        <v>1342</v>
      </c>
      <c r="D17" s="86"/>
      <c r="E17" s="86"/>
      <c r="F17" s="86"/>
      <c r="G17" s="86"/>
      <c r="H17" s="77"/>
      <c r="M17" s="149"/>
      <c r="N17" s="149" t="s">
        <v>2041</v>
      </c>
    </row>
    <row r="18" spans="2:17">
      <c r="M18" s="149"/>
      <c r="N18" s="149"/>
    </row>
    <row r="22" spans="2:17">
      <c r="C22" s="89" t="s">
        <v>1345</v>
      </c>
    </row>
    <row r="24" spans="2:17">
      <c r="C24" s="142" t="s">
        <v>1346</v>
      </c>
    </row>
    <row r="27" spans="2:17">
      <c r="C27" s="76" t="s">
        <v>1374</v>
      </c>
    </row>
    <row r="29" spans="2:17">
      <c r="B29" s="76" t="s">
        <v>1439</v>
      </c>
      <c r="C29" s="121" t="s">
        <v>1405</v>
      </c>
      <c r="D29" s="121" t="s">
        <v>2211</v>
      </c>
      <c r="E29" s="121"/>
      <c r="F29" s="121"/>
      <c r="G29" s="121" t="s">
        <v>1528</v>
      </c>
    </row>
    <row r="30" spans="2:17">
      <c r="C30" s="121" t="s">
        <v>1406</v>
      </c>
      <c r="D30" s="121" t="s">
        <v>1528</v>
      </c>
      <c r="E30" s="121"/>
      <c r="F30" s="121"/>
      <c r="G30" s="121" t="s">
        <v>1528</v>
      </c>
    </row>
    <row r="31" spans="2:17">
      <c r="B31" s="76" t="s">
        <v>1436</v>
      </c>
      <c r="C31" s="121" t="s">
        <v>1525</v>
      </c>
      <c r="D31" s="121" t="s">
        <v>2209</v>
      </c>
      <c r="E31" s="121"/>
      <c r="F31" s="121"/>
      <c r="G31" s="121" t="s">
        <v>1527</v>
      </c>
      <c r="M31" s="76" t="s">
        <v>2253</v>
      </c>
      <c r="N31" s="76" t="s">
        <v>2254</v>
      </c>
      <c r="O31" s="76" t="s">
        <v>2255</v>
      </c>
      <c r="P31" s="76" t="s">
        <v>2259</v>
      </c>
      <c r="Q31" s="76" t="s">
        <v>2274</v>
      </c>
    </row>
    <row r="32" spans="2:17">
      <c r="B32" s="94" t="s">
        <v>1440</v>
      </c>
      <c r="C32" s="121" t="s">
        <v>1524</v>
      </c>
      <c r="D32" s="121" t="s">
        <v>2210</v>
      </c>
      <c r="E32" s="121"/>
      <c r="F32" s="121"/>
      <c r="G32" s="121"/>
      <c r="L32" s="76" t="s">
        <v>2256</v>
      </c>
      <c r="M32" s="76">
        <v>1.46</v>
      </c>
      <c r="N32" s="76">
        <v>1.58</v>
      </c>
      <c r="O32" s="76">
        <v>1.32</v>
      </c>
      <c r="P32" s="76">
        <v>1.58</v>
      </c>
      <c r="Q32" s="76">
        <v>1.36</v>
      </c>
    </row>
    <row r="33" spans="1:16">
      <c r="B33" s="76" t="s">
        <v>1441</v>
      </c>
      <c r="C33" s="121" t="s">
        <v>1407</v>
      </c>
      <c r="D33" s="121"/>
      <c r="E33" s="121"/>
      <c r="F33" s="121"/>
      <c r="G33" s="121"/>
      <c r="L33" s="76" t="s">
        <v>2257</v>
      </c>
      <c r="M33" s="76">
        <v>18.8</v>
      </c>
      <c r="N33" s="76">
        <v>20</v>
      </c>
      <c r="O33" s="76">
        <v>18.5</v>
      </c>
      <c r="P33" s="76">
        <v>20</v>
      </c>
    </row>
    <row r="34" spans="1:16">
      <c r="B34" s="76" t="s">
        <v>1441</v>
      </c>
      <c r="C34" s="121" t="s">
        <v>1408</v>
      </c>
      <c r="D34" s="121" t="s">
        <v>1526</v>
      </c>
      <c r="E34" s="121"/>
      <c r="F34" s="121"/>
      <c r="G34" s="121"/>
      <c r="L34" s="76" t="s">
        <v>2256</v>
      </c>
      <c r="M34" s="76">
        <v>224</v>
      </c>
      <c r="N34" s="76">
        <v>232</v>
      </c>
      <c r="O34" s="76">
        <v>226</v>
      </c>
      <c r="P34" s="76">
        <v>226</v>
      </c>
    </row>
    <row r="35" spans="1:16">
      <c r="B35" s="94" t="s">
        <v>1440</v>
      </c>
      <c r="C35" s="121" t="s">
        <v>1409</v>
      </c>
      <c r="D35" s="121"/>
      <c r="E35" s="121"/>
      <c r="F35" s="121"/>
      <c r="G35" s="121"/>
      <c r="L35" s="76" t="s">
        <v>2258</v>
      </c>
      <c r="M35" s="76">
        <v>322</v>
      </c>
      <c r="N35" s="76">
        <v>336</v>
      </c>
      <c r="O35" s="76">
        <v>331</v>
      </c>
      <c r="P35" s="76">
        <v>330</v>
      </c>
    </row>
    <row r="37" spans="1:16">
      <c r="A37" s="93" t="s">
        <v>1420</v>
      </c>
      <c r="B37" s="76" t="s">
        <v>1442</v>
      </c>
      <c r="C37" s="76" t="s">
        <v>1424</v>
      </c>
      <c r="D37" s="76" t="s">
        <v>1437</v>
      </c>
      <c r="G37" s="76" t="s">
        <v>1448</v>
      </c>
      <c r="H37" s="76" t="s">
        <v>1451</v>
      </c>
    </row>
    <row r="38" spans="1:16">
      <c r="A38" s="76" t="s">
        <v>1423</v>
      </c>
      <c r="B38" s="76" t="s">
        <v>1422</v>
      </c>
      <c r="C38" s="76" t="s">
        <v>1426</v>
      </c>
      <c r="D38" s="76" t="s">
        <v>1438</v>
      </c>
      <c r="L38" s="76" t="s">
        <v>2273</v>
      </c>
    </row>
    <row r="39" spans="1:16">
      <c r="A39" s="76" t="s">
        <v>1425</v>
      </c>
      <c r="B39" s="76" t="s">
        <v>1423</v>
      </c>
      <c r="C39" s="76" t="s">
        <v>1423</v>
      </c>
      <c r="D39" s="76" t="s">
        <v>1447</v>
      </c>
      <c r="G39" s="76" t="s">
        <v>1450</v>
      </c>
    </row>
    <row r="40" spans="1:16">
      <c r="A40" s="76" t="s">
        <v>1443</v>
      </c>
      <c r="B40" s="76" t="s">
        <v>1425</v>
      </c>
      <c r="C40" s="76" t="s">
        <v>1425</v>
      </c>
      <c r="D40" s="76" t="s">
        <v>1445</v>
      </c>
      <c r="G40" s="76" t="s">
        <v>1449</v>
      </c>
    </row>
    <row r="41" spans="1:16">
      <c r="A41" s="76" t="s">
        <v>1444</v>
      </c>
      <c r="B41" s="76" t="s">
        <v>1422</v>
      </c>
      <c r="C41" s="76" t="s">
        <v>1421</v>
      </c>
      <c r="D41" s="76" t="s">
        <v>1446</v>
      </c>
      <c r="G41" s="76" t="s">
        <v>1452</v>
      </c>
    </row>
    <row r="43" spans="1:16">
      <c r="A43" s="93" t="s">
        <v>1477</v>
      </c>
      <c r="B43" s="76" t="s">
        <v>1453</v>
      </c>
      <c r="G43" s="76" t="s">
        <v>1475</v>
      </c>
    </row>
    <row r="44" spans="1:16">
      <c r="A44" s="76" t="s">
        <v>1470</v>
      </c>
      <c r="B44" s="76" t="s">
        <v>1465</v>
      </c>
      <c r="C44" s="76" t="s">
        <v>1467</v>
      </c>
      <c r="D44" s="76" t="s">
        <v>1472</v>
      </c>
    </row>
    <row r="45" spans="1:16">
      <c r="A45" s="76" t="s">
        <v>1478</v>
      </c>
      <c r="B45" s="76" t="s">
        <v>1466</v>
      </c>
      <c r="C45" s="76" t="s">
        <v>1468</v>
      </c>
      <c r="D45" s="76" t="s">
        <v>1473</v>
      </c>
    </row>
    <row r="46" spans="1:16">
      <c r="A46" s="76" t="s">
        <v>1479</v>
      </c>
      <c r="B46" s="76" t="s">
        <v>1471</v>
      </c>
      <c r="D46" s="76" t="s">
        <v>1474</v>
      </c>
    </row>
    <row r="47" spans="1:16">
      <c r="D47" s="76" t="s">
        <v>1476</v>
      </c>
    </row>
    <row r="50" spans="1:10">
      <c r="D50" s="76" t="s">
        <v>1458</v>
      </c>
      <c r="H50" s="76" t="s">
        <v>1462</v>
      </c>
    </row>
    <row r="51" spans="1:10">
      <c r="A51" s="76" t="s">
        <v>1455</v>
      </c>
      <c r="B51" s="76" t="s">
        <v>1457</v>
      </c>
      <c r="D51" s="76" t="s">
        <v>1459</v>
      </c>
      <c r="G51" s="76">
        <v>6</v>
      </c>
      <c r="H51" s="76" t="s">
        <v>1463</v>
      </c>
      <c r="I51" s="76">
        <v>3</v>
      </c>
    </row>
    <row r="52" spans="1:10">
      <c r="A52" s="76" t="s">
        <v>1456</v>
      </c>
      <c r="B52" s="76" t="s">
        <v>1454</v>
      </c>
      <c r="D52" s="76" t="s">
        <v>1460</v>
      </c>
      <c r="G52" s="76">
        <v>3</v>
      </c>
      <c r="H52" s="76" t="s">
        <v>1434</v>
      </c>
      <c r="I52" s="76">
        <v>3</v>
      </c>
    </row>
    <row r="53" spans="1:10">
      <c r="A53" s="76" t="s">
        <v>1435</v>
      </c>
      <c r="D53" s="76" t="s">
        <v>1461</v>
      </c>
      <c r="G53" s="76">
        <v>1</v>
      </c>
      <c r="H53" s="76" t="s">
        <v>1464</v>
      </c>
      <c r="I53" s="76">
        <v>1</v>
      </c>
    </row>
    <row r="54" spans="1:10">
      <c r="A54" s="76" t="s">
        <v>1434</v>
      </c>
      <c r="G54" s="76">
        <f>SUM(G51:G53)</f>
        <v>10</v>
      </c>
      <c r="I54" s="76">
        <f>SUM(I51:I53)</f>
        <v>7</v>
      </c>
      <c r="J54" s="76">
        <f>I54-G54</f>
        <v>-3</v>
      </c>
    </row>
    <row r="55" spans="1:10">
      <c r="A55" s="76" t="s">
        <v>1433</v>
      </c>
    </row>
    <row r="56" spans="1:10">
      <c r="A56" s="76" t="s">
        <v>1428</v>
      </c>
      <c r="B56" s="76" t="s">
        <v>1431</v>
      </c>
      <c r="C56" s="76" t="s">
        <v>1432</v>
      </c>
      <c r="D56" s="76" t="s">
        <v>1469</v>
      </c>
    </row>
    <row r="57" spans="1:10" ht="14.5">
      <c r="A57" s="76" t="s">
        <v>1427</v>
      </c>
      <c r="B57" s="76" t="s">
        <v>1429</v>
      </c>
      <c r="C57" s="76" t="s">
        <v>1430</v>
      </c>
      <c r="E57" s="76" t="s">
        <v>2197</v>
      </c>
      <c r="F57" s="76" t="s">
        <v>2199</v>
      </c>
      <c r="G57" s="90" t="s">
        <v>2202</v>
      </c>
      <c r="H57" s="93"/>
    </row>
    <row r="58" spans="1:10">
      <c r="E58" s="76" t="s">
        <v>2198</v>
      </c>
      <c r="F58" s="76" t="s">
        <v>2200</v>
      </c>
      <c r="H58" s="93"/>
    </row>
    <row r="59" spans="1:10">
      <c r="H59" s="93"/>
    </row>
    <row r="60" spans="1:10">
      <c r="A60" s="76" t="s">
        <v>2191</v>
      </c>
      <c r="C60" s="143" t="s">
        <v>2196</v>
      </c>
      <c r="D60" s="91"/>
      <c r="E60" s="91"/>
      <c r="F60" s="91"/>
      <c r="H60" s="93"/>
    </row>
    <row r="61" spans="1:10">
      <c r="A61" s="76" t="s">
        <v>2192</v>
      </c>
      <c r="B61" s="76">
        <v>4000</v>
      </c>
      <c r="C61" s="76">
        <v>12000</v>
      </c>
      <c r="H61" s="93"/>
    </row>
    <row r="62" spans="1:10">
      <c r="A62" s="76" t="s">
        <v>2193</v>
      </c>
      <c r="B62" s="76">
        <v>8000</v>
      </c>
      <c r="H62" s="93"/>
    </row>
    <row r="63" spans="1:10">
      <c r="A63" s="76" t="s">
        <v>2194</v>
      </c>
      <c r="B63" s="76">
        <v>1000</v>
      </c>
      <c r="H63" s="93"/>
    </row>
    <row r="64" spans="1:10">
      <c r="A64" s="76" t="s">
        <v>2201</v>
      </c>
      <c r="B64" s="76">
        <v>2500</v>
      </c>
      <c r="H64" s="93"/>
    </row>
    <row r="65" spans="1:8">
      <c r="A65" s="76" t="s">
        <v>2195</v>
      </c>
      <c r="H65" s="93"/>
    </row>
    <row r="66" spans="1:8">
      <c r="B66" s="175">
        <f>SUM(B61:B65)</f>
        <v>15500</v>
      </c>
      <c r="H66" s="93"/>
    </row>
    <row r="70" spans="1:8">
      <c r="A70" s="76" t="s">
        <v>2203</v>
      </c>
      <c r="B70" s="176">
        <f>B71/1.13</f>
        <v>88.495575221238951</v>
      </c>
    </row>
    <row r="71" spans="1:8">
      <c r="A71" s="76" t="s">
        <v>2204</v>
      </c>
      <c r="B71" s="76">
        <v>100</v>
      </c>
    </row>
    <row r="72" spans="1:8">
      <c r="A72" s="76" t="s">
        <v>2205</v>
      </c>
      <c r="B72" s="76">
        <f>B71*1.05*1.13</f>
        <v>118.64999999999999</v>
      </c>
    </row>
    <row r="73" spans="1:8">
      <c r="A73" s="76" t="s">
        <v>2206</v>
      </c>
      <c r="B73" s="76">
        <v>100</v>
      </c>
    </row>
    <row r="74" spans="1:8">
      <c r="A74" s="76" t="s">
        <v>2207</v>
      </c>
      <c r="B74" s="76">
        <f>B71*1.05*1.13</f>
        <v>118.64999999999999</v>
      </c>
    </row>
    <row r="77" spans="1:8">
      <c r="C77" s="143"/>
      <c r="D77" s="91"/>
      <c r="E77" s="91"/>
      <c r="F77" s="91"/>
    </row>
    <row r="78" spans="1:8">
      <c r="C78" s="143"/>
      <c r="D78" s="91"/>
      <c r="E78" s="91"/>
      <c r="F78" s="91"/>
    </row>
    <row r="79" spans="1:8">
      <c r="C79" s="143"/>
    </row>
    <row r="83" spans="8:8">
      <c r="H83" s="126"/>
    </row>
  </sheetData>
  <mergeCells count="2">
    <mergeCell ref="D2:D3"/>
    <mergeCell ref="G2:G3"/>
  </mergeCells>
  <hyperlinks>
    <hyperlink ref="C24" r:id="rId1"/>
    <hyperlink ref="D40" r:id="rId2"/>
    <hyperlink ref="G39" r:id="rId3"/>
    <hyperlink ref="O15" r:id="rId4"/>
    <hyperlink ref="G57" r:id="rId5"/>
  </hyperlinks>
  <pageMargins left="0.7" right="0.7" top="0.75" bottom="0.75" header="0.3" footer="0.3"/>
  <pageSetup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6"/>
  <sheetViews>
    <sheetView tabSelected="1" zoomScaleNormal="100" workbookViewId="0">
      <pane ySplit="1" topLeftCell="A175" activePane="bottomLeft" state="frozen"/>
      <selection pane="bottomLeft" activeCell="F191" sqref="F191"/>
    </sheetView>
  </sheetViews>
  <sheetFormatPr defaultRowHeight="14.5"/>
  <cols>
    <col min="1" max="1" width="11.1796875" style="76" customWidth="1"/>
    <col min="2" max="2" width="9.36328125" style="76" customWidth="1"/>
    <col min="3" max="3" width="13.6328125" style="76" customWidth="1"/>
    <col min="4" max="4" width="11.1796875" style="76" customWidth="1"/>
    <col min="5" max="5" width="9.54296875" style="76" customWidth="1"/>
    <col min="6" max="6" width="7.54296875" style="76" customWidth="1"/>
    <col min="7" max="7" width="14.36328125" style="76" customWidth="1"/>
    <col min="8" max="8" width="8.36328125" style="76" customWidth="1"/>
    <col min="9" max="9" width="6.36328125" style="76" customWidth="1"/>
    <col min="10" max="10" width="5.81640625" style="76" customWidth="1"/>
    <col min="11" max="11" width="8.7265625" style="76"/>
    <col min="12" max="12" width="7.81640625" style="76" customWidth="1"/>
    <col min="13" max="13" width="7.36328125" style="76" customWidth="1"/>
    <col min="14" max="14" width="7.26953125" style="76" customWidth="1"/>
    <col min="15" max="15" width="6.7265625" style="76" customWidth="1"/>
    <col min="16" max="16" width="6.6328125" style="76" customWidth="1"/>
    <col min="17" max="17" width="6.7265625" style="76" customWidth="1"/>
    <col min="18" max="18" width="7.36328125" style="76" customWidth="1"/>
    <col min="19" max="19" width="9" style="76" bestFit="1" customWidth="1"/>
    <col min="20" max="20" width="7.90625" style="76" customWidth="1"/>
    <col min="22" max="22" width="8.7265625" style="76"/>
    <col min="24" max="16384" width="8.7265625" style="76"/>
  </cols>
  <sheetData>
    <row r="1" spans="1:24">
      <c r="E1" s="93" t="s">
        <v>1652</v>
      </c>
      <c r="F1" s="93" t="s">
        <v>1644</v>
      </c>
      <c r="G1" s="93" t="s">
        <v>1623</v>
      </c>
      <c r="H1" s="93" t="s">
        <v>1624</v>
      </c>
      <c r="I1" s="93" t="s">
        <v>1625</v>
      </c>
      <c r="N1" s="76" t="s">
        <v>1804</v>
      </c>
      <c r="R1" s="76" t="s">
        <v>1752</v>
      </c>
      <c r="S1" s="76" t="s">
        <v>1448</v>
      </c>
      <c r="T1" s="76" t="s">
        <v>1854</v>
      </c>
      <c r="V1" s="76" t="s">
        <v>1827</v>
      </c>
      <c r="X1" s="76" t="s">
        <v>1448</v>
      </c>
    </row>
    <row r="2" spans="1:24">
      <c r="A2" s="76" t="s">
        <v>1618</v>
      </c>
      <c r="D2" s="93" t="s">
        <v>1669</v>
      </c>
      <c r="J2" s="76" t="s">
        <v>1620</v>
      </c>
      <c r="K2" s="76" t="s">
        <v>1791</v>
      </c>
      <c r="M2" s="76" t="s">
        <v>1798</v>
      </c>
      <c r="N2" s="76" t="s">
        <v>1848</v>
      </c>
      <c r="O2" s="76" t="s">
        <v>1855</v>
      </c>
      <c r="R2" s="76" t="s">
        <v>1811</v>
      </c>
      <c r="S2" s="76" t="s">
        <v>1810</v>
      </c>
      <c r="T2" s="76" t="s">
        <v>1847</v>
      </c>
      <c r="V2" s="76" t="s">
        <v>1828</v>
      </c>
    </row>
    <row r="3" spans="1:24">
      <c r="A3" s="76" t="s">
        <v>1671</v>
      </c>
      <c r="D3" s="128" t="s">
        <v>1622</v>
      </c>
      <c r="G3" s="76" t="s">
        <v>1626</v>
      </c>
      <c r="H3" s="76" t="s">
        <v>1628</v>
      </c>
      <c r="J3" s="76" t="s">
        <v>1629</v>
      </c>
      <c r="L3" s="76" t="s">
        <v>1791</v>
      </c>
      <c r="N3" s="76" t="s">
        <v>1849</v>
      </c>
      <c r="O3" s="76" t="s">
        <v>1856</v>
      </c>
      <c r="R3" s="76" t="s">
        <v>1812</v>
      </c>
      <c r="T3" s="76" t="s">
        <v>1449</v>
      </c>
    </row>
    <row r="4" spans="1:24">
      <c r="A4" s="76" t="s">
        <v>1675</v>
      </c>
      <c r="D4" s="128" t="s">
        <v>1621</v>
      </c>
      <c r="G4" s="76" t="s">
        <v>1627</v>
      </c>
      <c r="H4" s="76" t="s">
        <v>1628</v>
      </c>
      <c r="J4" s="76" t="s">
        <v>1630</v>
      </c>
      <c r="L4" s="76" t="s">
        <v>1792</v>
      </c>
      <c r="N4" s="76" t="s">
        <v>1528</v>
      </c>
      <c r="Q4" s="76" t="s">
        <v>1821</v>
      </c>
      <c r="R4" s="76" t="s">
        <v>1816</v>
      </c>
      <c r="S4" s="76" t="s">
        <v>1813</v>
      </c>
      <c r="T4" s="76" t="s">
        <v>1829</v>
      </c>
    </row>
    <row r="5" spans="1:24">
      <c r="A5" s="76" t="s">
        <v>1619</v>
      </c>
      <c r="B5" s="76">
        <v>1</v>
      </c>
      <c r="C5" s="76" t="s">
        <v>1768</v>
      </c>
      <c r="D5" s="76" t="s">
        <v>1631</v>
      </c>
      <c r="G5" s="76" t="s">
        <v>1632</v>
      </c>
      <c r="H5" s="76" t="s">
        <v>1637</v>
      </c>
      <c r="L5" s="76" t="s">
        <v>1793</v>
      </c>
      <c r="R5" s="76" t="s">
        <v>1817</v>
      </c>
      <c r="T5" s="76" t="s">
        <v>1830</v>
      </c>
    </row>
    <row r="6" spans="1:24">
      <c r="B6" s="76">
        <v>2</v>
      </c>
      <c r="C6" s="76" t="s">
        <v>1769</v>
      </c>
      <c r="D6" s="76" t="s">
        <v>1633</v>
      </c>
      <c r="G6" s="76" t="s">
        <v>1634</v>
      </c>
      <c r="H6" s="76" t="s">
        <v>1635</v>
      </c>
      <c r="L6" s="76" t="s">
        <v>1794</v>
      </c>
      <c r="N6" s="76" t="s">
        <v>1850</v>
      </c>
      <c r="Q6" s="76" t="s">
        <v>1820</v>
      </c>
      <c r="R6" s="76" t="s">
        <v>1632</v>
      </c>
      <c r="S6" s="76" t="s">
        <v>1631</v>
      </c>
      <c r="T6" s="76" t="s">
        <v>1831</v>
      </c>
      <c r="V6" s="76" t="s">
        <v>1832</v>
      </c>
    </row>
    <row r="7" spans="1:24">
      <c r="B7" s="76">
        <v>3</v>
      </c>
      <c r="C7" s="76" t="s">
        <v>1770</v>
      </c>
      <c r="D7" s="76" t="s">
        <v>1636</v>
      </c>
      <c r="G7" s="76" t="s">
        <v>1638</v>
      </c>
      <c r="H7" s="76" t="s">
        <v>1637</v>
      </c>
      <c r="L7" s="76" t="s">
        <v>1799</v>
      </c>
      <c r="N7" s="76" t="s">
        <v>1851</v>
      </c>
      <c r="R7" s="76" t="s">
        <v>1818</v>
      </c>
      <c r="S7" s="76" t="s">
        <v>1815</v>
      </c>
      <c r="T7" s="76" t="s">
        <v>1833</v>
      </c>
    </row>
    <row r="8" spans="1:24">
      <c r="B8" s="76">
        <v>4</v>
      </c>
      <c r="C8" s="76" t="s">
        <v>1771</v>
      </c>
      <c r="D8" s="76" t="s">
        <v>1639</v>
      </c>
      <c r="G8" s="76" t="s">
        <v>1640</v>
      </c>
      <c r="H8" s="76" t="s">
        <v>1637</v>
      </c>
      <c r="L8" s="76" t="s">
        <v>1796</v>
      </c>
      <c r="N8" s="76" t="s">
        <v>1852</v>
      </c>
      <c r="R8" s="76" t="s">
        <v>1795</v>
      </c>
      <c r="S8" s="76" t="s">
        <v>1819</v>
      </c>
      <c r="T8" s="76" t="s">
        <v>1834</v>
      </c>
      <c r="X8" s="76" t="s">
        <v>1835</v>
      </c>
    </row>
    <row r="9" spans="1:24" ht="36.5">
      <c r="B9" s="76">
        <v>5</v>
      </c>
      <c r="D9" s="130" t="s">
        <v>1641</v>
      </c>
      <c r="E9" s="91" t="s">
        <v>1697</v>
      </c>
      <c r="F9" s="91" t="s">
        <v>1699</v>
      </c>
      <c r="G9" s="76" t="s">
        <v>1642</v>
      </c>
      <c r="H9" s="126" t="s">
        <v>1700</v>
      </c>
      <c r="J9" s="76" t="s">
        <v>1755</v>
      </c>
      <c r="L9" s="76" t="s">
        <v>1800</v>
      </c>
      <c r="N9" s="76" t="s">
        <v>1853</v>
      </c>
      <c r="Q9" s="76" t="s">
        <v>1823</v>
      </c>
      <c r="R9" s="76" t="s">
        <v>1822</v>
      </c>
      <c r="T9" s="76" t="s">
        <v>1836</v>
      </c>
    </row>
    <row r="10" spans="1:24" ht="60.5">
      <c r="A10" s="76" t="s">
        <v>1749</v>
      </c>
      <c r="B10" s="76" t="s">
        <v>1753</v>
      </c>
      <c r="C10" s="76" t="s">
        <v>1758</v>
      </c>
      <c r="D10" s="130" t="s">
        <v>1643</v>
      </c>
      <c r="E10" s="126" t="s">
        <v>1698</v>
      </c>
      <c r="F10" s="91" t="s">
        <v>1701</v>
      </c>
      <c r="L10" s="76" t="s">
        <v>1797</v>
      </c>
      <c r="Q10" s="76" t="s">
        <v>1824</v>
      </c>
      <c r="R10" s="131" t="s">
        <v>1825</v>
      </c>
      <c r="T10" s="76" t="s">
        <v>1838</v>
      </c>
      <c r="V10" s="76" t="s">
        <v>1837</v>
      </c>
    </row>
    <row r="11" spans="1:24">
      <c r="A11" s="76" t="s">
        <v>1750</v>
      </c>
      <c r="B11" s="76" t="s">
        <v>1754</v>
      </c>
      <c r="C11" s="76" t="s">
        <v>1759</v>
      </c>
      <c r="D11" s="76" t="s">
        <v>1645</v>
      </c>
      <c r="H11" s="76" t="s">
        <v>1646</v>
      </c>
      <c r="R11" s="76" t="s">
        <v>1643</v>
      </c>
      <c r="S11" s="76" t="s">
        <v>1727</v>
      </c>
      <c r="T11" s="76" t="s">
        <v>1839</v>
      </c>
    </row>
    <row r="12" spans="1:24">
      <c r="A12" s="76" t="s">
        <v>1751</v>
      </c>
      <c r="B12" s="76" t="s">
        <v>1752</v>
      </c>
      <c r="D12" s="76" t="s">
        <v>1647</v>
      </c>
      <c r="L12" s="76" t="s">
        <v>1801</v>
      </c>
      <c r="R12" s="76" t="s">
        <v>1814</v>
      </c>
      <c r="S12" s="76" t="s">
        <v>1815</v>
      </c>
      <c r="T12" s="76" t="s">
        <v>1787</v>
      </c>
    </row>
    <row r="13" spans="1:24">
      <c r="A13" s="76" t="s">
        <v>1756</v>
      </c>
      <c r="B13" s="76" t="s">
        <v>1752</v>
      </c>
      <c r="C13" s="76" t="s">
        <v>1757</v>
      </c>
      <c r="D13" s="76" t="s">
        <v>1648</v>
      </c>
      <c r="L13" s="76" t="s">
        <v>1802</v>
      </c>
      <c r="R13" s="76" t="s">
        <v>1640</v>
      </c>
      <c r="S13" s="76" t="s">
        <v>1639</v>
      </c>
      <c r="T13" s="76" t="s">
        <v>1632</v>
      </c>
      <c r="V13" s="76" t="s">
        <v>1840</v>
      </c>
    </row>
    <row r="14" spans="1:24">
      <c r="A14" s="76" t="s">
        <v>1760</v>
      </c>
      <c r="D14" s="76" t="s">
        <v>1649</v>
      </c>
      <c r="H14" s="76" t="s">
        <v>1650</v>
      </c>
      <c r="L14" s="76" t="s">
        <v>1803</v>
      </c>
      <c r="R14" s="76" t="s">
        <v>1826</v>
      </c>
      <c r="S14" s="76" t="s">
        <v>1441</v>
      </c>
      <c r="T14" s="76" t="s">
        <v>1841</v>
      </c>
    </row>
    <row r="15" spans="1:24" ht="48.5">
      <c r="C15" s="76" t="s">
        <v>1766</v>
      </c>
      <c r="D15" s="76" t="s">
        <v>1651</v>
      </c>
      <c r="E15" s="76" t="s">
        <v>1653</v>
      </c>
      <c r="H15" s="126" t="s">
        <v>1654</v>
      </c>
      <c r="L15" s="76" t="s">
        <v>1804</v>
      </c>
      <c r="R15" s="76" t="s">
        <v>1787</v>
      </c>
      <c r="S15" s="76" t="s">
        <v>1441</v>
      </c>
      <c r="T15" s="76" t="s">
        <v>1842</v>
      </c>
    </row>
    <row r="16" spans="1:24">
      <c r="C16" s="76" t="s">
        <v>1767</v>
      </c>
      <c r="D16" s="76" t="s">
        <v>1655</v>
      </c>
      <c r="H16" s="76" t="s">
        <v>1656</v>
      </c>
      <c r="K16" s="76">
        <v>1</v>
      </c>
      <c r="L16" s="76" t="s">
        <v>1805</v>
      </c>
      <c r="R16" s="76" t="s">
        <v>1846</v>
      </c>
    </row>
    <row r="17" spans="1:24">
      <c r="A17" s="76" t="s">
        <v>1761</v>
      </c>
      <c r="D17" s="76" t="s">
        <v>1657</v>
      </c>
      <c r="H17" s="76" t="s">
        <v>1658</v>
      </c>
      <c r="K17" s="76">
        <v>2</v>
      </c>
      <c r="L17" s="76" t="s">
        <v>1806</v>
      </c>
      <c r="R17" s="131" t="s">
        <v>1857</v>
      </c>
      <c r="T17" s="76" t="s">
        <v>1844</v>
      </c>
      <c r="V17" s="76" t="s">
        <v>1843</v>
      </c>
    </row>
    <row r="18" spans="1:24">
      <c r="A18" s="76" t="s">
        <v>1762</v>
      </c>
      <c r="D18" s="128" t="s">
        <v>1659</v>
      </c>
      <c r="E18" s="76" t="s">
        <v>1661</v>
      </c>
      <c r="H18" s="76" t="s">
        <v>1660</v>
      </c>
      <c r="K18" s="76">
        <v>3</v>
      </c>
      <c r="L18" s="76" t="s">
        <v>1807</v>
      </c>
    </row>
    <row r="19" spans="1:24">
      <c r="A19" s="76" t="s">
        <v>1763</v>
      </c>
      <c r="D19" s="76" t="s">
        <v>1662</v>
      </c>
      <c r="H19" s="76" t="s">
        <v>1663</v>
      </c>
      <c r="K19" s="76">
        <v>4</v>
      </c>
      <c r="L19" s="76" t="s">
        <v>1808</v>
      </c>
      <c r="T19" s="76" t="s">
        <v>1640</v>
      </c>
      <c r="V19" s="76" t="s">
        <v>1845</v>
      </c>
      <c r="X19" s="76" t="s">
        <v>1639</v>
      </c>
    </row>
    <row r="20" spans="1:24">
      <c r="A20" s="76" t="s">
        <v>1764</v>
      </c>
      <c r="D20" s="76" t="s">
        <v>1663</v>
      </c>
      <c r="H20" s="76" t="s">
        <v>1637</v>
      </c>
      <c r="T20" s="76" t="s">
        <v>1815</v>
      </c>
    </row>
    <row r="21" spans="1:24">
      <c r="D21" s="76" t="s">
        <v>1664</v>
      </c>
      <c r="H21" s="76" t="s">
        <v>1665</v>
      </c>
    </row>
    <row r="22" spans="1:24">
      <c r="D22" s="76" t="s">
        <v>1666</v>
      </c>
      <c r="E22" s="76" t="s">
        <v>1668</v>
      </c>
      <c r="H22" s="76" t="s">
        <v>1667</v>
      </c>
      <c r="L22" s="76" t="s">
        <v>1809</v>
      </c>
    </row>
    <row r="24" spans="1:24">
      <c r="D24" s="93" t="s">
        <v>1670</v>
      </c>
    </row>
    <row r="25" spans="1:24">
      <c r="D25" s="128" t="s">
        <v>1671</v>
      </c>
      <c r="F25" s="76" t="s">
        <v>1676</v>
      </c>
      <c r="G25" s="76" t="s">
        <v>1674</v>
      </c>
      <c r="H25" s="76" t="s">
        <v>1672</v>
      </c>
      <c r="I25" s="76" t="s">
        <v>1673</v>
      </c>
    </row>
    <row r="26" spans="1:24">
      <c r="D26" s="128" t="s">
        <v>1675</v>
      </c>
      <c r="F26" s="76" t="s">
        <v>1676</v>
      </c>
      <c r="H26" s="76" t="s">
        <v>1677</v>
      </c>
    </row>
    <row r="27" spans="1:24">
      <c r="A27" s="76" t="s">
        <v>1780</v>
      </c>
      <c r="D27" s="76" t="s">
        <v>1677</v>
      </c>
      <c r="I27" s="76" t="s">
        <v>1678</v>
      </c>
    </row>
    <row r="28" spans="1:24">
      <c r="A28" s="76" t="s">
        <v>1781</v>
      </c>
      <c r="B28" s="76" t="s">
        <v>1782</v>
      </c>
      <c r="D28" s="76" t="s">
        <v>1679</v>
      </c>
      <c r="H28" s="76" t="s">
        <v>1680</v>
      </c>
    </row>
    <row r="29" spans="1:24">
      <c r="A29" s="76" t="s">
        <v>1783</v>
      </c>
      <c r="B29" s="76" t="s">
        <v>1784</v>
      </c>
      <c r="D29" s="76" t="s">
        <v>1681</v>
      </c>
      <c r="H29" s="76" t="s">
        <v>1680</v>
      </c>
    </row>
    <row r="30" spans="1:24">
      <c r="A30" s="76" t="s">
        <v>1785</v>
      </c>
      <c r="B30" s="76" t="s">
        <v>1786</v>
      </c>
      <c r="D30" s="76" t="s">
        <v>1682</v>
      </c>
      <c r="H30" s="76" t="s">
        <v>1679</v>
      </c>
    </row>
    <row r="31" spans="1:24">
      <c r="A31" s="76" t="s">
        <v>1776</v>
      </c>
      <c r="D31" s="76" t="s">
        <v>1683</v>
      </c>
      <c r="H31" s="76" t="s">
        <v>1679</v>
      </c>
      <c r="I31" s="76" t="s">
        <v>1678</v>
      </c>
    </row>
    <row r="32" spans="1:24">
      <c r="A32" s="76" t="s">
        <v>1777</v>
      </c>
      <c r="D32" s="76" t="s">
        <v>1684</v>
      </c>
      <c r="H32" s="76" t="s">
        <v>1679</v>
      </c>
      <c r="I32" s="76" t="s">
        <v>1673</v>
      </c>
    </row>
    <row r="33" spans="1:11" ht="48.5">
      <c r="A33" s="76" t="s">
        <v>1778</v>
      </c>
      <c r="D33" s="76" t="s">
        <v>1685</v>
      </c>
      <c r="H33" s="126" t="s">
        <v>1687</v>
      </c>
      <c r="I33" s="76" t="s">
        <v>1686</v>
      </c>
    </row>
    <row r="34" spans="1:11">
      <c r="A34" s="76" t="s">
        <v>1779</v>
      </c>
      <c r="D34" s="76" t="s">
        <v>1688</v>
      </c>
    </row>
    <row r="35" spans="1:11">
      <c r="A35" s="76" t="s">
        <v>1787</v>
      </c>
      <c r="D35" s="76" t="s">
        <v>1689</v>
      </c>
    </row>
    <row r="36" spans="1:11">
      <c r="A36" s="76" t="s">
        <v>1788</v>
      </c>
      <c r="D36" s="76" t="s">
        <v>1690</v>
      </c>
    </row>
    <row r="37" spans="1:11">
      <c r="A37" s="76" t="s">
        <v>1789</v>
      </c>
      <c r="D37" s="76" t="s">
        <v>1691</v>
      </c>
    </row>
    <row r="38" spans="1:11" ht="96.5">
      <c r="A38" s="76" t="s">
        <v>1790</v>
      </c>
      <c r="D38" s="128" t="s">
        <v>1619</v>
      </c>
      <c r="E38" s="126" t="s">
        <v>1696</v>
      </c>
      <c r="H38" s="129" t="s">
        <v>1695</v>
      </c>
      <c r="I38" s="76" t="s">
        <v>1686</v>
      </c>
    </row>
    <row r="39" spans="1:11">
      <c r="D39" s="128" t="s">
        <v>1692</v>
      </c>
      <c r="E39" s="76" t="s">
        <v>1693</v>
      </c>
      <c r="F39" s="76" t="s">
        <v>1694</v>
      </c>
    </row>
    <row r="41" spans="1:11">
      <c r="D41" s="76" t="s">
        <v>1702</v>
      </c>
    </row>
    <row r="42" spans="1:11" ht="372.5">
      <c r="D42" s="127" t="s">
        <v>1703</v>
      </c>
      <c r="E42" s="126" t="s">
        <v>1714</v>
      </c>
      <c r="F42" s="76" t="s">
        <v>1748</v>
      </c>
      <c r="H42" s="126" t="s">
        <v>1704</v>
      </c>
      <c r="I42" s="126" t="s">
        <v>1705</v>
      </c>
      <c r="J42" s="126" t="s">
        <v>1719</v>
      </c>
      <c r="K42" s="76" t="s">
        <v>1720</v>
      </c>
    </row>
    <row r="43" spans="1:11" ht="36.5">
      <c r="D43" s="76" t="s">
        <v>1706</v>
      </c>
      <c r="H43" s="126" t="s">
        <v>1707</v>
      </c>
    </row>
    <row r="44" spans="1:11">
      <c r="D44" s="76" t="s">
        <v>1708</v>
      </c>
      <c r="H44" s="76" t="s">
        <v>1709</v>
      </c>
    </row>
    <row r="45" spans="1:11" ht="108.5">
      <c r="D45" s="76" t="s">
        <v>1710</v>
      </c>
      <c r="H45" s="126" t="s">
        <v>1711</v>
      </c>
    </row>
    <row r="46" spans="1:11" ht="36.5">
      <c r="D46" s="76" t="s">
        <v>1712</v>
      </c>
      <c r="H46" s="126" t="s">
        <v>1713</v>
      </c>
    </row>
    <row r="49" spans="4:9">
      <c r="D49" s="93" t="s">
        <v>1715</v>
      </c>
    </row>
    <row r="50" spans="4:9">
      <c r="D50" s="128" t="s">
        <v>1716</v>
      </c>
      <c r="F50" s="76" t="s">
        <v>1717</v>
      </c>
      <c r="I50" s="76" t="s">
        <v>1718</v>
      </c>
    </row>
    <row r="52" spans="4:9">
      <c r="D52" s="93" t="s">
        <v>1721</v>
      </c>
    </row>
    <row r="53" spans="4:9" ht="72.5">
      <c r="D53" s="76" t="s">
        <v>1722</v>
      </c>
      <c r="F53" s="76" t="s">
        <v>1723</v>
      </c>
      <c r="G53" s="76" t="s">
        <v>1726</v>
      </c>
      <c r="H53" s="126" t="s">
        <v>1724</v>
      </c>
      <c r="I53" s="76" t="s">
        <v>1725</v>
      </c>
    </row>
    <row r="54" spans="4:9">
      <c r="D54" s="76" t="s">
        <v>1727</v>
      </c>
      <c r="E54" s="76" t="s">
        <v>1728</v>
      </c>
      <c r="F54" s="76" t="s">
        <v>1694</v>
      </c>
    </row>
    <row r="55" spans="4:9">
      <c r="D55" s="76" t="s">
        <v>1729</v>
      </c>
      <c r="E55" s="76" t="s">
        <v>1730</v>
      </c>
      <c r="H55" s="76" t="s">
        <v>1694</v>
      </c>
    </row>
    <row r="56" spans="4:9">
      <c r="D56" s="76" t="s">
        <v>1731</v>
      </c>
      <c r="E56" s="76" t="s">
        <v>1732</v>
      </c>
      <c r="H56" s="76" t="s">
        <v>1694</v>
      </c>
    </row>
    <row r="57" spans="4:9">
      <c r="D57" s="76" t="s">
        <v>1733</v>
      </c>
      <c r="E57" s="76" t="s">
        <v>1736</v>
      </c>
      <c r="H57" s="76" t="s">
        <v>1735</v>
      </c>
      <c r="I57" s="76" t="s">
        <v>1734</v>
      </c>
    </row>
    <row r="58" spans="4:9" ht="48.5">
      <c r="D58" s="76" t="s">
        <v>1737</v>
      </c>
      <c r="H58" s="126" t="s">
        <v>1738</v>
      </c>
    </row>
    <row r="59" spans="4:9">
      <c r="D59" s="76" t="s">
        <v>1739</v>
      </c>
    </row>
    <row r="60" spans="4:9">
      <c r="D60" s="76" t="s">
        <v>1740</v>
      </c>
    </row>
    <row r="61" spans="4:9">
      <c r="D61" s="76" t="s">
        <v>1741</v>
      </c>
    </row>
    <row r="62" spans="4:9">
      <c r="D62" s="76" t="s">
        <v>1742</v>
      </c>
      <c r="E62" s="76" t="s">
        <v>1743</v>
      </c>
      <c r="H62" s="76" t="s">
        <v>1650</v>
      </c>
    </row>
    <row r="63" spans="4:9">
      <c r="D63" s="76" t="s">
        <v>1744</v>
      </c>
    </row>
    <row r="64" spans="4:9">
      <c r="D64" s="128" t="s">
        <v>1747</v>
      </c>
      <c r="E64" s="76" t="s">
        <v>1746</v>
      </c>
    </row>
    <row r="65" spans="1:14">
      <c r="D65" s="76" t="s">
        <v>1745</v>
      </c>
    </row>
    <row r="66" spans="1:14">
      <c r="A66" s="76" t="s">
        <v>2309</v>
      </c>
      <c r="F66" s="76" t="s">
        <v>2288</v>
      </c>
    </row>
    <row r="67" spans="1:14">
      <c r="A67" s="76" t="s">
        <v>2275</v>
      </c>
      <c r="B67" s="76" t="s">
        <v>2277</v>
      </c>
      <c r="C67" s="76" t="s">
        <v>2279</v>
      </c>
      <c r="E67" s="76" t="s">
        <v>2289</v>
      </c>
      <c r="F67" s="76" t="s">
        <v>2294</v>
      </c>
      <c r="G67" s="76" t="s">
        <v>2304</v>
      </c>
      <c r="H67" s="76" t="s">
        <v>2295</v>
      </c>
    </row>
    <row r="68" spans="1:14">
      <c r="A68" s="76" t="s">
        <v>2276</v>
      </c>
      <c r="B68" s="76" t="s">
        <v>2278</v>
      </c>
      <c r="E68" s="76" t="s">
        <v>2290</v>
      </c>
      <c r="F68" s="76" t="s">
        <v>2298</v>
      </c>
      <c r="I68" s="76" t="s">
        <v>2214</v>
      </c>
    </row>
    <row r="69" spans="1:14">
      <c r="A69" s="76" t="s">
        <v>2285</v>
      </c>
      <c r="E69" s="76" t="s">
        <v>2291</v>
      </c>
      <c r="I69" s="76" t="s">
        <v>2215</v>
      </c>
      <c r="J69" s="76" t="s">
        <v>2216</v>
      </c>
    </row>
    <row r="70" spans="1:14">
      <c r="A70" s="76" t="s">
        <v>2286</v>
      </c>
      <c r="I70" s="76" t="s">
        <v>2217</v>
      </c>
    </row>
    <row r="71" spans="1:14">
      <c r="E71" s="76" t="s">
        <v>2299</v>
      </c>
      <c r="F71" s="76" t="s">
        <v>2305</v>
      </c>
      <c r="I71" s="76" t="s">
        <v>2218</v>
      </c>
      <c r="J71" s="76" t="s">
        <v>2219</v>
      </c>
    </row>
    <row r="72" spans="1:14">
      <c r="A72" s="76" t="s">
        <v>2307</v>
      </c>
      <c r="E72" s="76" t="s">
        <v>2306</v>
      </c>
      <c r="F72" s="76" t="s">
        <v>2300</v>
      </c>
      <c r="I72" s="76" t="s">
        <v>2220</v>
      </c>
      <c r="J72" s="76" t="s">
        <v>2221</v>
      </c>
    </row>
    <row r="73" spans="1:14">
      <c r="A73" s="76" t="s">
        <v>1763</v>
      </c>
      <c r="B73" s="76" t="s">
        <v>2296</v>
      </c>
      <c r="D73" s="93" t="s">
        <v>2297</v>
      </c>
      <c r="I73" s="76" t="s">
        <v>2222</v>
      </c>
    </row>
    <row r="74" spans="1:14">
      <c r="A74" s="76" t="s">
        <v>1835</v>
      </c>
      <c r="B74" s="93" t="s">
        <v>2358</v>
      </c>
      <c r="D74" s="93"/>
    </row>
    <row r="75" spans="1:14">
      <c r="A75" s="76" t="s">
        <v>2285</v>
      </c>
    </row>
    <row r="76" spans="1:14">
      <c r="A76" s="76" t="s">
        <v>2286</v>
      </c>
      <c r="B76" s="76" t="s">
        <v>2287</v>
      </c>
    </row>
    <row r="77" spans="1:14">
      <c r="A77" s="76" t="s">
        <v>2292</v>
      </c>
      <c r="B77" s="93" t="s">
        <v>2293</v>
      </c>
      <c r="C77" s="93" t="s">
        <v>2301</v>
      </c>
      <c r="D77" s="93" t="s">
        <v>2302</v>
      </c>
    </row>
    <row r="78" spans="1:14">
      <c r="A78" s="76" t="s">
        <v>1649</v>
      </c>
      <c r="B78" s="93" t="s">
        <v>2308</v>
      </c>
      <c r="D78" s="93" t="s">
        <v>2303</v>
      </c>
      <c r="I78" s="76" t="s">
        <v>2223</v>
      </c>
      <c r="J78" s="76" t="s">
        <v>2224</v>
      </c>
    </row>
    <row r="79" spans="1:14">
      <c r="I79" s="76" t="s">
        <v>2225</v>
      </c>
      <c r="J79" s="76" t="s">
        <v>2226</v>
      </c>
      <c r="K79" s="76" t="s">
        <v>2227</v>
      </c>
      <c r="L79" s="76" t="s">
        <v>2228</v>
      </c>
      <c r="M79" s="76" t="s">
        <v>2229</v>
      </c>
      <c r="N79" s="76" t="s">
        <v>2230</v>
      </c>
    </row>
    <row r="80" spans="1:14">
      <c r="A80" s="76" t="s">
        <v>2280</v>
      </c>
    </row>
    <row r="81" spans="1:26">
      <c r="A81" s="76" t="s">
        <v>2281</v>
      </c>
      <c r="B81" s="76" t="s">
        <v>2282</v>
      </c>
      <c r="I81" s="76" t="s">
        <v>2231</v>
      </c>
      <c r="J81" s="76" t="s">
        <v>2232</v>
      </c>
      <c r="K81" s="76" t="s">
        <v>2233</v>
      </c>
      <c r="L81" s="76" t="s">
        <v>2234</v>
      </c>
    </row>
    <row r="82" spans="1:26">
      <c r="A82" s="76" t="s">
        <v>1827</v>
      </c>
      <c r="B82" s="76" t="s">
        <v>2283</v>
      </c>
      <c r="C82" s="76" t="s">
        <v>2284</v>
      </c>
    </row>
    <row r="83" spans="1:26">
      <c r="I83" s="76" t="s">
        <v>2235</v>
      </c>
      <c r="L83" s="76" t="s">
        <v>2236</v>
      </c>
    </row>
    <row r="84" spans="1:26">
      <c r="A84" s="76" t="s">
        <v>2310</v>
      </c>
    </row>
    <row r="85" spans="1:26">
      <c r="A85" s="76" t="s">
        <v>2311</v>
      </c>
      <c r="I85" s="76" t="s">
        <v>2237</v>
      </c>
    </row>
    <row r="86" spans="1:26">
      <c r="A86" s="76" t="s">
        <v>2315</v>
      </c>
      <c r="C86" s="76" t="s">
        <v>2313</v>
      </c>
    </row>
    <row r="87" spans="1:26">
      <c r="B87" s="76" t="s">
        <v>2312</v>
      </c>
    </row>
    <row r="88" spans="1:26">
      <c r="B88" s="76" t="s">
        <v>2314</v>
      </c>
    </row>
    <row r="90" spans="1:26">
      <c r="A90" s="76" t="s">
        <v>2400</v>
      </c>
      <c r="L90" s="76" t="s">
        <v>2326</v>
      </c>
      <c r="M90" s="76" t="s">
        <v>2326</v>
      </c>
      <c r="O90" s="76" t="s">
        <v>2356</v>
      </c>
      <c r="Q90" s="76" t="s">
        <v>2349</v>
      </c>
      <c r="R90" s="76" t="s">
        <v>2348</v>
      </c>
      <c r="S90" s="76" t="s">
        <v>2350</v>
      </c>
      <c r="T90" s="76" t="s">
        <v>2351</v>
      </c>
      <c r="U90" s="76"/>
      <c r="Y90"/>
    </row>
    <row r="91" spans="1:26">
      <c r="A91" s="76" t="s">
        <v>2288</v>
      </c>
      <c r="B91" s="76" t="s">
        <v>2335</v>
      </c>
      <c r="C91" s="76" t="s">
        <v>1841</v>
      </c>
      <c r="D91" s="76" t="s">
        <v>2319</v>
      </c>
      <c r="E91" s="76" t="s">
        <v>2402</v>
      </c>
      <c r="F91" s="76" t="s">
        <v>2403</v>
      </c>
      <c r="G91" s="76" t="s">
        <v>2316</v>
      </c>
      <c r="H91" s="76" t="s">
        <v>1632</v>
      </c>
      <c r="I91" s="76" t="s">
        <v>1640</v>
      </c>
      <c r="J91" s="76" t="s">
        <v>2317</v>
      </c>
      <c r="K91" s="76" t="s">
        <v>2318</v>
      </c>
      <c r="L91" s="76" t="s">
        <v>2331</v>
      </c>
      <c r="M91" s="76" t="s">
        <v>2324</v>
      </c>
      <c r="N91" s="76" t="s">
        <v>2325</v>
      </c>
      <c r="O91" s="76" t="s">
        <v>2354</v>
      </c>
      <c r="P91" s="76" t="s">
        <v>2355</v>
      </c>
      <c r="Q91" s="76" t="s">
        <v>2344</v>
      </c>
      <c r="R91" s="76" t="s">
        <v>2345</v>
      </c>
      <c r="S91" s="76" t="s">
        <v>2347</v>
      </c>
      <c r="T91" s="76" t="s">
        <v>2346</v>
      </c>
      <c r="U91" s="76"/>
      <c r="W91" s="76"/>
      <c r="X91"/>
      <c r="Z91"/>
    </row>
    <row r="92" spans="1:26">
      <c r="A92" s="76" t="s">
        <v>2340</v>
      </c>
      <c r="B92" s="76" t="s">
        <v>2286</v>
      </c>
      <c r="C92" s="76" t="s">
        <v>2408</v>
      </c>
      <c r="D92" s="76" t="s">
        <v>2404</v>
      </c>
      <c r="E92" s="76" t="s">
        <v>2330</v>
      </c>
      <c r="G92" s="76">
        <v>1</v>
      </c>
      <c r="H92" s="76" t="s">
        <v>2338</v>
      </c>
      <c r="J92" s="76" t="s">
        <v>2336</v>
      </c>
      <c r="L92" s="76" t="s">
        <v>2332</v>
      </c>
      <c r="P92" s="76" t="s">
        <v>2357</v>
      </c>
      <c r="U92" s="76"/>
      <c r="Y92"/>
    </row>
    <row r="93" spans="1:26">
      <c r="A93" s="76" t="s">
        <v>2341</v>
      </c>
      <c r="B93" s="76" t="s">
        <v>2364</v>
      </c>
      <c r="C93" s="94" t="s">
        <v>2407</v>
      </c>
      <c r="D93" s="94" t="s">
        <v>2405</v>
      </c>
      <c r="G93" s="76">
        <v>1</v>
      </c>
      <c r="H93" s="76" t="s">
        <v>2339</v>
      </c>
      <c r="J93" s="76" t="s">
        <v>2336</v>
      </c>
      <c r="L93" s="76" t="s">
        <v>2332</v>
      </c>
      <c r="U93" s="76"/>
      <c r="Y93"/>
    </row>
    <row r="94" spans="1:26">
      <c r="A94" s="76" t="s">
        <v>2342</v>
      </c>
      <c r="B94" s="76" t="s">
        <v>2363</v>
      </c>
      <c r="C94" s="94" t="s">
        <v>2409</v>
      </c>
      <c r="D94" s="94" t="s">
        <v>2404</v>
      </c>
      <c r="E94" s="76" t="s">
        <v>2330</v>
      </c>
      <c r="G94" s="76">
        <v>0</v>
      </c>
      <c r="H94" s="76" t="s">
        <v>2323</v>
      </c>
      <c r="I94" s="76" t="s">
        <v>2334</v>
      </c>
      <c r="J94" s="76" t="s">
        <v>2337</v>
      </c>
      <c r="L94" s="76" t="s">
        <v>2330</v>
      </c>
      <c r="M94" s="76" t="s">
        <v>2330</v>
      </c>
      <c r="T94" s="76" t="s">
        <v>2352</v>
      </c>
      <c r="U94" s="76"/>
      <c r="Y94"/>
    </row>
    <row r="95" spans="1:26">
      <c r="A95" s="76" t="s">
        <v>2343</v>
      </c>
      <c r="B95" s="76" t="s">
        <v>2365</v>
      </c>
      <c r="C95" s="76" t="s">
        <v>2410</v>
      </c>
      <c r="D95" s="94" t="s">
        <v>2406</v>
      </c>
      <c r="F95" s="76" t="s">
        <v>2330</v>
      </c>
      <c r="G95" s="76">
        <v>0</v>
      </c>
      <c r="H95" s="76" t="s">
        <v>2327</v>
      </c>
      <c r="I95" s="76" t="s">
        <v>2333</v>
      </c>
      <c r="J95" s="76" t="s">
        <v>2337</v>
      </c>
      <c r="L95" s="76" t="s">
        <v>2330</v>
      </c>
      <c r="N95" s="76" t="s">
        <v>2330</v>
      </c>
      <c r="T95" s="76" t="s">
        <v>2353</v>
      </c>
      <c r="U95" s="76"/>
      <c r="Y95"/>
    </row>
    <row r="96" spans="1:26">
      <c r="U96" s="76"/>
      <c r="Y96"/>
    </row>
    <row r="97" spans="1:23">
      <c r="A97" s="76" t="s">
        <v>2401</v>
      </c>
      <c r="L97" s="76" t="s">
        <v>1620</v>
      </c>
      <c r="T97"/>
      <c r="U97" s="76"/>
      <c r="V97"/>
      <c r="W97" s="76"/>
    </row>
    <row r="98" spans="1:23">
      <c r="B98" s="76" t="s">
        <v>2335</v>
      </c>
      <c r="C98" s="76" t="s">
        <v>1841</v>
      </c>
      <c r="D98" s="76" t="s">
        <v>2319</v>
      </c>
      <c r="E98" s="76" t="s">
        <v>2402</v>
      </c>
      <c r="F98" s="76" t="s">
        <v>2403</v>
      </c>
      <c r="G98" s="76" t="s">
        <v>2316</v>
      </c>
      <c r="H98" s="76" t="s">
        <v>1632</v>
      </c>
      <c r="L98" s="76" t="s">
        <v>2419</v>
      </c>
      <c r="T98"/>
      <c r="U98" s="76"/>
      <c r="V98"/>
      <c r="W98" s="76"/>
    </row>
    <row r="99" spans="1:23">
      <c r="A99" s="76" t="s">
        <v>2340</v>
      </c>
      <c r="B99" s="76" t="s">
        <v>2286</v>
      </c>
      <c r="C99" s="76" t="s">
        <v>2414</v>
      </c>
      <c r="D99" s="76" t="s">
        <v>2411</v>
      </c>
      <c r="E99" s="76" t="s">
        <v>2412</v>
      </c>
      <c r="F99" s="76" t="s">
        <v>2330</v>
      </c>
      <c r="G99" s="76">
        <v>1</v>
      </c>
      <c r="H99" s="76" t="s">
        <v>2422</v>
      </c>
      <c r="L99" s="76" t="s">
        <v>2423</v>
      </c>
      <c r="T99"/>
      <c r="U99" s="76"/>
      <c r="V99"/>
      <c r="W99" s="76"/>
    </row>
    <row r="100" spans="1:23" ht="24.5">
      <c r="A100" s="76" t="s">
        <v>2341</v>
      </c>
      <c r="B100" s="76" t="s">
        <v>2364</v>
      </c>
      <c r="C100" s="126" t="s">
        <v>2413</v>
      </c>
      <c r="D100" s="76" t="s">
        <v>2328</v>
      </c>
      <c r="E100" s="76" t="s">
        <v>2412</v>
      </c>
      <c r="F100" s="76" t="s">
        <v>2330</v>
      </c>
      <c r="G100" s="76">
        <v>1</v>
      </c>
      <c r="H100" s="76" t="s">
        <v>2421</v>
      </c>
      <c r="L100" s="76" t="s">
        <v>1763</v>
      </c>
    </row>
    <row r="101" spans="1:23">
      <c r="A101" s="76" t="s">
        <v>2342</v>
      </c>
      <c r="B101" s="76" t="s">
        <v>2363</v>
      </c>
      <c r="C101" s="126" t="s">
        <v>2418</v>
      </c>
      <c r="D101" s="76" t="s">
        <v>2411</v>
      </c>
      <c r="E101" s="76" t="s">
        <v>2330</v>
      </c>
      <c r="G101" s="76">
        <v>0</v>
      </c>
      <c r="H101" s="76" t="s">
        <v>2421</v>
      </c>
    </row>
    <row r="102" spans="1:23" ht="24.5">
      <c r="A102" s="76" t="s">
        <v>2343</v>
      </c>
      <c r="B102" s="76" t="s">
        <v>2365</v>
      </c>
      <c r="C102" s="126" t="s">
        <v>2420</v>
      </c>
      <c r="D102" s="76" t="s">
        <v>2328</v>
      </c>
      <c r="E102" s="76" t="s">
        <v>2412</v>
      </c>
      <c r="F102" s="76" t="s">
        <v>2330</v>
      </c>
      <c r="G102" s="76">
        <v>0</v>
      </c>
      <c r="H102" s="76" t="s">
        <v>2329</v>
      </c>
    </row>
    <row r="103" spans="1:23">
      <c r="C103" s="126"/>
    </row>
    <row r="106" spans="1:23">
      <c r="A106" s="93" t="s">
        <v>2378</v>
      </c>
      <c r="G106" s="76" t="s">
        <v>2360</v>
      </c>
      <c r="H106" s="76" t="s">
        <v>2319</v>
      </c>
      <c r="I106" s="76" t="s">
        <v>1841</v>
      </c>
      <c r="J106" s="76" t="s">
        <v>2335</v>
      </c>
    </row>
    <row r="107" spans="1:23">
      <c r="A107" s="76">
        <v>1</v>
      </c>
      <c r="B107" s="76" t="s">
        <v>2375</v>
      </c>
      <c r="G107" s="76" t="s">
        <v>2368</v>
      </c>
      <c r="H107" s="76" t="s">
        <v>2359</v>
      </c>
      <c r="I107" s="76" t="s">
        <v>2359</v>
      </c>
      <c r="J107" s="76" t="s">
        <v>2370</v>
      </c>
    </row>
    <row r="108" spans="1:23">
      <c r="A108" s="76">
        <v>2</v>
      </c>
      <c r="B108" s="76" t="s">
        <v>2383</v>
      </c>
      <c r="G108" s="76" t="s">
        <v>2369</v>
      </c>
      <c r="H108" s="76" t="s">
        <v>2359</v>
      </c>
      <c r="I108" s="76" t="s">
        <v>2361</v>
      </c>
      <c r="J108" s="76" t="s">
        <v>2362</v>
      </c>
    </row>
    <row r="109" spans="1:23">
      <c r="A109" s="76">
        <v>3</v>
      </c>
      <c r="B109" s="76" t="s">
        <v>2376</v>
      </c>
      <c r="G109" s="76" t="s">
        <v>2371</v>
      </c>
      <c r="H109" s="76" t="s">
        <v>2361</v>
      </c>
      <c r="I109" s="76" t="s">
        <v>2366</v>
      </c>
      <c r="J109" s="76" t="s">
        <v>2372</v>
      </c>
    </row>
    <row r="110" spans="1:23">
      <c r="A110" s="76">
        <v>4</v>
      </c>
      <c r="B110" s="76" t="s">
        <v>2377</v>
      </c>
      <c r="G110" s="76" t="s">
        <v>2373</v>
      </c>
      <c r="H110" s="76" t="s">
        <v>2361</v>
      </c>
      <c r="I110" s="76" t="s">
        <v>2367</v>
      </c>
      <c r="J110" s="76" t="s">
        <v>2374</v>
      </c>
    </row>
    <row r="112" spans="1:23">
      <c r="A112" s="93" t="s">
        <v>2379</v>
      </c>
    </row>
    <row r="113" spans="1:2">
      <c r="A113" s="76" t="s">
        <v>2380</v>
      </c>
      <c r="B113" s="76" t="s">
        <v>2382</v>
      </c>
    </row>
    <row r="114" spans="1:2">
      <c r="A114" s="76" t="s">
        <v>2381</v>
      </c>
    </row>
    <row r="116" spans="1:2">
      <c r="A116" s="93" t="s">
        <v>1827</v>
      </c>
    </row>
    <row r="117" spans="1:2">
      <c r="A117" s="76">
        <v>1</v>
      </c>
      <c r="B117" s="76" t="s">
        <v>2384</v>
      </c>
    </row>
    <row r="118" spans="1:2">
      <c r="A118" s="76">
        <v>2</v>
      </c>
      <c r="B118" s="76" t="s">
        <v>2385</v>
      </c>
    </row>
    <row r="120" spans="1:2">
      <c r="A120" s="76" t="s">
        <v>2386</v>
      </c>
    </row>
    <row r="121" spans="1:2">
      <c r="A121" s="90" t="s">
        <v>2387</v>
      </c>
    </row>
    <row r="122" spans="1:2">
      <c r="A122" s="90" t="s">
        <v>2388</v>
      </c>
    </row>
    <row r="123" spans="1:2">
      <c r="A123" s="76" t="s">
        <v>2390</v>
      </c>
    </row>
    <row r="124" spans="1:2">
      <c r="A124" s="90" t="s">
        <v>2389</v>
      </c>
    </row>
    <row r="125" spans="1:2">
      <c r="A125" s="90" t="s">
        <v>2391</v>
      </c>
    </row>
    <row r="127" spans="1:2">
      <c r="A127" s="76" t="s">
        <v>2428</v>
      </c>
    </row>
    <row r="128" spans="1:2">
      <c r="A128" s="90" t="s">
        <v>2462</v>
      </c>
    </row>
    <row r="129" spans="1:26" ht="15" thickBot="1">
      <c r="A129" s="90" t="s">
        <v>2463</v>
      </c>
    </row>
    <row r="130" spans="1:26" ht="15" thickBot="1">
      <c r="A130" s="76" t="s">
        <v>2424</v>
      </c>
      <c r="H130" s="185" t="s">
        <v>2429</v>
      </c>
    </row>
    <row r="131" spans="1:26" ht="15" thickBot="1">
      <c r="A131" s="184" t="s">
        <v>2426</v>
      </c>
      <c r="H131" s="186" t="s">
        <v>2430</v>
      </c>
    </row>
    <row r="132" spans="1:26">
      <c r="A132" s="184" t="s">
        <v>2427</v>
      </c>
    </row>
    <row r="133" spans="1:26">
      <c r="A133" s="184" t="s">
        <v>2425</v>
      </c>
    </row>
    <row r="134" spans="1:26">
      <c r="C134" s="76" t="s">
        <v>2450</v>
      </c>
    </row>
    <row r="135" spans="1:26">
      <c r="A135" s="76" t="s">
        <v>1827</v>
      </c>
      <c r="F135" s="76" t="s">
        <v>2521</v>
      </c>
      <c r="H135" s="76" t="s">
        <v>2447</v>
      </c>
      <c r="M135" s="76" t="s">
        <v>2443</v>
      </c>
      <c r="N135" s="76" t="s">
        <v>2447</v>
      </c>
      <c r="U135" s="76"/>
      <c r="Y135"/>
    </row>
    <row r="136" spans="1:26">
      <c r="A136" s="76" t="s">
        <v>2468</v>
      </c>
      <c r="B136" s="76" t="s">
        <v>2476</v>
      </c>
      <c r="D136" s="76" t="s">
        <v>2499</v>
      </c>
      <c r="E136" s="76" t="s">
        <v>1448</v>
      </c>
      <c r="F136" s="76" t="s">
        <v>2438</v>
      </c>
      <c r="H136" s="76" t="s">
        <v>2519</v>
      </c>
      <c r="J136" s="76" t="s">
        <v>1432</v>
      </c>
      <c r="K136" s="76" t="s">
        <v>2455</v>
      </c>
      <c r="L136" s="76" t="s">
        <v>2437</v>
      </c>
      <c r="O136" s="76" t="s">
        <v>2444</v>
      </c>
      <c r="P136" s="76" t="s">
        <v>2446</v>
      </c>
      <c r="Q136" s="76" t="s">
        <v>2520</v>
      </c>
      <c r="R136" s="76" t="s">
        <v>2601</v>
      </c>
      <c r="S136" s="76" t="s">
        <v>2602</v>
      </c>
      <c r="T136" s="76" t="s">
        <v>2603</v>
      </c>
      <c r="U136" s="76" t="s">
        <v>2604</v>
      </c>
      <c r="V136" s="76" t="s">
        <v>2605</v>
      </c>
      <c r="W136" s="76"/>
      <c r="X136"/>
      <c r="Z136"/>
    </row>
    <row r="137" spans="1:26">
      <c r="A137" s="76" t="s">
        <v>2436</v>
      </c>
      <c r="B137" s="76" t="s">
        <v>2477</v>
      </c>
      <c r="D137" s="76" t="s">
        <v>2500</v>
      </c>
      <c r="E137" s="76" t="s">
        <v>2501</v>
      </c>
      <c r="F137" s="76" t="s">
        <v>2439</v>
      </c>
      <c r="G137" s="76" t="s">
        <v>2515</v>
      </c>
      <c r="H137" s="76" t="s">
        <v>2520</v>
      </c>
      <c r="J137" s="76" t="s">
        <v>2456</v>
      </c>
      <c r="K137" s="76" t="s">
        <v>2258</v>
      </c>
      <c r="L137" s="76" t="s">
        <v>2441</v>
      </c>
      <c r="O137" s="76" t="s">
        <v>1406</v>
      </c>
      <c r="P137" s="76" t="s">
        <v>2597</v>
      </c>
      <c r="Q137" s="76">
        <v>2.5</v>
      </c>
      <c r="R137" s="76">
        <v>0.15</v>
      </c>
      <c r="S137" s="191">
        <f>POWER(1+R137,12)</f>
        <v>5.3502501054737053</v>
      </c>
      <c r="T137" s="91">
        <f>S137*Q137</f>
        <v>13.375625263684263</v>
      </c>
      <c r="U137" s="91">
        <f>T137*S137</f>
        <v>71.56294047780348</v>
      </c>
      <c r="V137" s="91">
        <f>U137*S137</f>
        <v>382.87962983937655</v>
      </c>
      <c r="W137" s="76"/>
      <c r="X137"/>
      <c r="Z137"/>
    </row>
    <row r="138" spans="1:26">
      <c r="A138" s="76" t="s">
        <v>2496</v>
      </c>
      <c r="B138" s="76" t="s">
        <v>1432</v>
      </c>
      <c r="D138" s="76" t="s">
        <v>2350</v>
      </c>
      <c r="E138" s="76" t="s">
        <v>2502</v>
      </c>
      <c r="F138" s="76" t="s">
        <v>2512</v>
      </c>
      <c r="G138" s="76" t="s">
        <v>2516</v>
      </c>
      <c r="H138" s="76" t="s">
        <v>2380</v>
      </c>
      <c r="J138" s="76" t="s">
        <v>2457</v>
      </c>
      <c r="K138" s="76" t="s">
        <v>2440</v>
      </c>
      <c r="L138" s="76" t="s">
        <v>2442</v>
      </c>
      <c r="O138" s="76" t="s">
        <v>1405</v>
      </c>
      <c r="P138" s="76" t="s">
        <v>2597</v>
      </c>
      <c r="Q138" s="76">
        <v>10</v>
      </c>
      <c r="R138" s="76">
        <v>0.15</v>
      </c>
      <c r="S138" s="191">
        <f t="shared" ref="S138:S140" si="0">POWER(1+R138,12)</f>
        <v>5.3502501054737053</v>
      </c>
      <c r="T138" s="91">
        <f t="shared" ref="T138:T140" si="1">S138*Q138</f>
        <v>53.502501054737053</v>
      </c>
      <c r="U138" s="91">
        <f t="shared" ref="U138:U140" si="2">T138*S138</f>
        <v>286.25176191121392</v>
      </c>
      <c r="V138" s="91">
        <f t="shared" ref="V138:V140" si="3">U138*S138</f>
        <v>1531.5185193575062</v>
      </c>
      <c r="W138" s="76"/>
      <c r="X138"/>
      <c r="Z138"/>
    </row>
    <row r="139" spans="1:26">
      <c r="A139" s="76" t="s">
        <v>2469</v>
      </c>
      <c r="B139" s="76" t="s">
        <v>2437</v>
      </c>
      <c r="D139" s="76" t="s">
        <v>2503</v>
      </c>
      <c r="E139" s="76" t="s">
        <v>2464</v>
      </c>
      <c r="F139" s="76" t="s">
        <v>2513</v>
      </c>
      <c r="G139" s="76" t="s">
        <v>2518</v>
      </c>
      <c r="H139" s="76" t="s">
        <v>2436</v>
      </c>
      <c r="J139" s="76" t="s">
        <v>2458</v>
      </c>
      <c r="K139" s="76" t="s">
        <v>2332</v>
      </c>
      <c r="L139" s="76" t="s">
        <v>2459</v>
      </c>
      <c r="O139" s="76" t="s">
        <v>1524</v>
      </c>
      <c r="P139" s="76" t="s">
        <v>2598</v>
      </c>
      <c r="Q139" s="76">
        <v>7</v>
      </c>
      <c r="R139" s="76">
        <v>0.04</v>
      </c>
      <c r="S139" s="191">
        <f t="shared" si="0"/>
        <v>1.6010322185676817</v>
      </c>
      <c r="T139" s="91">
        <f t="shared" si="1"/>
        <v>11.207225529973773</v>
      </c>
      <c r="U139" s="91">
        <f t="shared" si="2"/>
        <v>17.943129154242271</v>
      </c>
      <c r="V139" s="91">
        <f t="shared" si="3"/>
        <v>28.727527877862954</v>
      </c>
      <c r="W139" s="76"/>
      <c r="X139"/>
      <c r="Z139"/>
    </row>
    <row r="140" spans="1:26">
      <c r="A140" s="76" t="s">
        <v>2470</v>
      </c>
      <c r="B140" s="76" t="s">
        <v>1830</v>
      </c>
      <c r="F140" s="76" t="s">
        <v>2514</v>
      </c>
      <c r="H140" s="76" t="s">
        <v>2506</v>
      </c>
      <c r="L140" s="76" t="s">
        <v>2460</v>
      </c>
      <c r="O140" s="76" t="s">
        <v>1525</v>
      </c>
      <c r="P140" s="76" t="s">
        <v>2598</v>
      </c>
      <c r="Q140" s="76">
        <v>15</v>
      </c>
      <c r="R140" s="76">
        <v>0.04</v>
      </c>
      <c r="S140" s="191">
        <f t="shared" si="0"/>
        <v>1.6010322185676817</v>
      </c>
      <c r="T140" s="91">
        <f t="shared" si="1"/>
        <v>24.015483278515227</v>
      </c>
      <c r="U140" s="91">
        <f t="shared" si="2"/>
        <v>38.449562473376297</v>
      </c>
      <c r="V140" s="91">
        <f t="shared" si="3"/>
        <v>61.558988309706329</v>
      </c>
      <c r="W140" s="76"/>
      <c r="X140"/>
      <c r="Z140"/>
    </row>
    <row r="141" spans="1:26">
      <c r="A141" s="76" t="s">
        <v>2355</v>
      </c>
      <c r="B141" s="76" t="s">
        <v>2478</v>
      </c>
      <c r="D141" s="76" t="s">
        <v>2505</v>
      </c>
      <c r="F141" s="76" t="s">
        <v>2526</v>
      </c>
      <c r="H141" s="76" t="s">
        <v>2522</v>
      </c>
      <c r="O141" s="76" t="s">
        <v>1407</v>
      </c>
      <c r="U141" s="76"/>
      <c r="W141" s="76"/>
      <c r="X141"/>
      <c r="Z141"/>
    </row>
    <row r="142" spans="1:26">
      <c r="A142" s="76" t="s">
        <v>2354</v>
      </c>
      <c r="B142" s="76" t="s">
        <v>2479</v>
      </c>
      <c r="D142" s="76" t="s">
        <v>2506</v>
      </c>
      <c r="F142" s="76" t="s">
        <v>2527</v>
      </c>
      <c r="H142" s="76" t="s">
        <v>2523</v>
      </c>
      <c r="O142" s="76" t="s">
        <v>1408</v>
      </c>
      <c r="P142" s="76" t="s">
        <v>2599</v>
      </c>
      <c r="U142" s="76"/>
      <c r="W142" s="76"/>
      <c r="X142"/>
      <c r="Z142"/>
    </row>
    <row r="143" spans="1:26">
      <c r="A143" s="76" t="s">
        <v>2471</v>
      </c>
      <c r="B143" s="76" t="s">
        <v>2495</v>
      </c>
      <c r="D143" s="76" t="s">
        <v>2465</v>
      </c>
      <c r="F143" s="76" t="s">
        <v>2528</v>
      </c>
      <c r="H143" s="76" t="s">
        <v>2524</v>
      </c>
      <c r="O143" s="76" t="s">
        <v>2445</v>
      </c>
      <c r="P143" s="76" t="s">
        <v>2600</v>
      </c>
      <c r="U143" s="76"/>
      <c r="W143" s="76"/>
      <c r="X143"/>
      <c r="Z143"/>
    </row>
    <row r="144" spans="1:26">
      <c r="A144" s="76" t="s">
        <v>2472</v>
      </c>
      <c r="B144" s="76" t="s">
        <v>2480</v>
      </c>
      <c r="D144" s="76" t="s">
        <v>2504</v>
      </c>
      <c r="F144" s="76" t="s">
        <v>2531</v>
      </c>
      <c r="H144" s="76" t="s">
        <v>2525</v>
      </c>
      <c r="U144" s="176">
        <f>SUM(U137:U143)</f>
        <v>414.20739401663599</v>
      </c>
      <c r="V144" s="176">
        <f>SUM(V137:V143)</f>
        <v>2004.684665384452</v>
      </c>
      <c r="W144" s="76"/>
      <c r="X144"/>
      <c r="Z144"/>
    </row>
    <row r="145" spans="1:26">
      <c r="A145" s="76" t="s">
        <v>2473</v>
      </c>
      <c r="B145" s="76" t="s">
        <v>2481</v>
      </c>
      <c r="D145" s="76" t="s">
        <v>2517</v>
      </c>
      <c r="F145" s="76" t="s">
        <v>2532</v>
      </c>
      <c r="H145" s="76" t="s">
        <v>1830</v>
      </c>
      <c r="O145" s="76" t="s">
        <v>2606</v>
      </c>
      <c r="S145" s="76">
        <v>0.05</v>
      </c>
      <c r="U145" s="192">
        <f>U144*S145</f>
        <v>20.710369700831802</v>
      </c>
      <c r="V145" s="193">
        <f>V144*S145</f>
        <v>100.23423326922261</v>
      </c>
      <c r="W145" s="76"/>
      <c r="X145"/>
      <c r="Z145"/>
    </row>
    <row r="146" spans="1:26">
      <c r="A146" s="76" t="s">
        <v>2474</v>
      </c>
      <c r="B146" s="76" t="s">
        <v>2448</v>
      </c>
      <c r="F146" s="76" t="s">
        <v>2461</v>
      </c>
      <c r="U146" s="76"/>
      <c r="W146" s="76"/>
      <c r="X146"/>
      <c r="Z146"/>
    </row>
    <row r="147" spans="1:26">
      <c r="A147" s="76" t="s">
        <v>2475</v>
      </c>
      <c r="B147" s="76" t="s">
        <v>2449</v>
      </c>
      <c r="D147" s="76" t="s">
        <v>2507</v>
      </c>
      <c r="F147" s="76" t="s">
        <v>2467</v>
      </c>
      <c r="U147" s="76"/>
      <c r="W147" s="76"/>
      <c r="X147"/>
      <c r="Z147"/>
    </row>
    <row r="148" spans="1:26">
      <c r="A148" s="76" t="s">
        <v>2380</v>
      </c>
      <c r="B148" s="76" t="s">
        <v>1914</v>
      </c>
      <c r="D148" s="76" t="s">
        <v>2508</v>
      </c>
      <c r="F148" s="76" t="s">
        <v>2465</v>
      </c>
      <c r="H148" s="76" t="s">
        <v>1620</v>
      </c>
      <c r="U148" s="76"/>
      <c r="W148" s="76"/>
      <c r="X148"/>
      <c r="Z148"/>
    </row>
    <row r="149" spans="1:26">
      <c r="A149" s="76" t="s">
        <v>2493</v>
      </c>
      <c r="B149" s="76" t="s">
        <v>2482</v>
      </c>
      <c r="D149" s="76" t="s">
        <v>2509</v>
      </c>
      <c r="F149" s="76" t="s">
        <v>2466</v>
      </c>
      <c r="H149" s="76" t="s">
        <v>2537</v>
      </c>
      <c r="I149" s="76" t="s">
        <v>2538</v>
      </c>
      <c r="U149" s="76"/>
      <c r="W149" s="76"/>
      <c r="X149"/>
      <c r="Z149"/>
    </row>
    <row r="150" spans="1:26">
      <c r="A150" s="76" t="s">
        <v>2494</v>
      </c>
      <c r="B150" s="76" t="s">
        <v>2483</v>
      </c>
      <c r="D150" s="76" t="s">
        <v>2510</v>
      </c>
      <c r="H150" s="76" t="s">
        <v>1827</v>
      </c>
      <c r="I150" s="76" t="s">
        <v>2536</v>
      </c>
      <c r="U150" s="76"/>
      <c r="W150" s="76"/>
      <c r="X150"/>
      <c r="Z150"/>
    </row>
    <row r="151" spans="1:26">
      <c r="B151" s="76" t="s">
        <v>2484</v>
      </c>
      <c r="D151" s="76" t="s">
        <v>2511</v>
      </c>
      <c r="H151" s="76" t="s">
        <v>1742</v>
      </c>
      <c r="I151" s="76" t="s">
        <v>2539</v>
      </c>
      <c r="U151" s="76"/>
      <c r="W151" s="76"/>
      <c r="X151"/>
      <c r="Z151"/>
    </row>
    <row r="152" spans="1:26">
      <c r="B152" s="76" t="s">
        <v>2451</v>
      </c>
      <c r="H152" s="76" t="s">
        <v>2542</v>
      </c>
      <c r="I152" s="76" t="s">
        <v>2543</v>
      </c>
      <c r="U152" s="76"/>
      <c r="W152" s="76"/>
      <c r="X152"/>
      <c r="Z152"/>
    </row>
    <row r="153" spans="1:26">
      <c r="B153" s="76" t="s">
        <v>2485</v>
      </c>
      <c r="D153" s="76" t="s">
        <v>2520</v>
      </c>
      <c r="H153" s="76" t="s">
        <v>2540</v>
      </c>
      <c r="I153" s="76" t="s">
        <v>2541</v>
      </c>
      <c r="U153" s="76"/>
      <c r="Y153"/>
    </row>
    <row r="154" spans="1:26">
      <c r="B154" s="76" t="s">
        <v>2486</v>
      </c>
      <c r="D154" s="76" t="s">
        <v>2529</v>
      </c>
      <c r="U154" s="76"/>
      <c r="Y154"/>
    </row>
    <row r="155" spans="1:26">
      <c r="B155" s="76" t="s">
        <v>2487</v>
      </c>
      <c r="D155" s="76" t="s">
        <v>2530</v>
      </c>
      <c r="H155" s="76" t="s">
        <v>2566</v>
      </c>
      <c r="U155" s="76"/>
      <c r="Y155"/>
    </row>
    <row r="156" spans="1:26">
      <c r="B156" s="76" t="s">
        <v>2488</v>
      </c>
      <c r="I156" s="76" t="s">
        <v>2567</v>
      </c>
      <c r="J156" s="76" t="s">
        <v>2568</v>
      </c>
    </row>
    <row r="157" spans="1:26">
      <c r="B157" s="76" t="s">
        <v>2489</v>
      </c>
      <c r="I157" s="76" t="s">
        <v>2569</v>
      </c>
      <c r="J157" s="76" t="s">
        <v>2570</v>
      </c>
    </row>
    <row r="158" spans="1:26">
      <c r="B158" s="76" t="s">
        <v>2492</v>
      </c>
      <c r="H158" s="76" t="s">
        <v>1814</v>
      </c>
    </row>
    <row r="159" spans="1:26">
      <c r="B159" s="76" t="s">
        <v>2491</v>
      </c>
    </row>
    <row r="160" spans="1:26">
      <c r="B160" s="76" t="s">
        <v>2490</v>
      </c>
    </row>
    <row r="164" spans="1:6">
      <c r="A164" s="187" t="s">
        <v>1620</v>
      </c>
    </row>
    <row r="165" spans="1:6">
      <c r="A165" s="76" t="s">
        <v>2497</v>
      </c>
      <c r="E165" s="76" t="s">
        <v>2454</v>
      </c>
    </row>
    <row r="166" spans="1:6">
      <c r="A166" s="76" t="s">
        <v>2452</v>
      </c>
    </row>
    <row r="167" spans="1:6">
      <c r="B167" s="76" t="s">
        <v>2453</v>
      </c>
    </row>
    <row r="171" spans="1:6">
      <c r="A171" s="90" t="s">
        <v>2463</v>
      </c>
    </row>
    <row r="172" spans="1:6">
      <c r="F172" s="76" t="s">
        <v>2574</v>
      </c>
    </row>
    <row r="173" spans="1:6">
      <c r="A173" s="76" t="s">
        <v>2572</v>
      </c>
    </row>
    <row r="174" spans="1:6">
      <c r="A174" s="76" t="s">
        <v>2573</v>
      </c>
      <c r="B174" s="76" t="s">
        <v>2576</v>
      </c>
      <c r="F174" s="76" t="s">
        <v>2575</v>
      </c>
    </row>
    <row r="175" spans="1:6">
      <c r="B175" s="76" t="s">
        <v>2578</v>
      </c>
      <c r="F175" s="76" t="s">
        <v>2577</v>
      </c>
    </row>
    <row r="177" spans="1:6">
      <c r="A177" s="76" t="s">
        <v>2579</v>
      </c>
      <c r="B177" s="76" t="s">
        <v>2580</v>
      </c>
      <c r="F177" s="76" t="s">
        <v>2582</v>
      </c>
    </row>
    <row r="178" spans="1:6">
      <c r="B178" s="76" t="s">
        <v>2581</v>
      </c>
    </row>
    <row r="180" spans="1:6">
      <c r="A180" s="76" t="s">
        <v>2583</v>
      </c>
      <c r="B180" s="76" t="s">
        <v>2584</v>
      </c>
      <c r="F180" s="76" t="s">
        <v>1649</v>
      </c>
    </row>
    <row r="182" spans="1:6">
      <c r="A182" s="76" t="s">
        <v>2585</v>
      </c>
      <c r="B182" s="76" t="s">
        <v>2586</v>
      </c>
      <c r="F182" s="76" t="s">
        <v>2588</v>
      </c>
    </row>
    <row r="183" spans="1:6">
      <c r="B183" s="76" t="s">
        <v>2587</v>
      </c>
      <c r="F183" s="76" t="s">
        <v>2589</v>
      </c>
    </row>
    <row r="185" spans="1:6">
      <c r="A185" s="76" t="s">
        <v>2591</v>
      </c>
      <c r="B185" s="76" t="s">
        <v>2592</v>
      </c>
      <c r="F185" s="76" t="s">
        <v>2593</v>
      </c>
    </row>
    <row r="188" spans="1:6">
      <c r="A188" s="76" t="s">
        <v>2288</v>
      </c>
      <c r="B188" s="76" t="s">
        <v>2590</v>
      </c>
      <c r="F188" s="76" t="s">
        <v>2594</v>
      </c>
    </row>
    <row r="189" spans="1:6">
      <c r="B189" s="76" t="s">
        <v>2607</v>
      </c>
    </row>
    <row r="190" spans="1:6">
      <c r="B190" s="76" t="s">
        <v>2608</v>
      </c>
    </row>
    <row r="191" spans="1:6">
      <c r="B191" s="76" t="s">
        <v>2609</v>
      </c>
    </row>
    <row r="192" spans="1:6">
      <c r="B192" s="76" t="s">
        <v>2610</v>
      </c>
    </row>
    <row r="193" spans="1:2">
      <c r="A193" s="76" t="s">
        <v>1421</v>
      </c>
      <c r="B193" s="76" t="s">
        <v>2612</v>
      </c>
    </row>
    <row r="194" spans="1:2">
      <c r="A194" s="76" t="s">
        <v>2611</v>
      </c>
    </row>
    <row r="196" spans="1:2">
      <c r="A196" s="76" t="s">
        <v>2595</v>
      </c>
      <c r="B196" s="76" t="s">
        <v>2596</v>
      </c>
    </row>
  </sheetData>
  <sortState ref="A135:A144">
    <sortCondition descending="1" ref="A135"/>
  </sortState>
  <hyperlinks>
    <hyperlink ref="A121" r:id="rId1"/>
    <hyperlink ref="A122" r:id="rId2"/>
    <hyperlink ref="A124" r:id="rId3"/>
    <hyperlink ref="A125" r:id="rId4"/>
    <hyperlink ref="A128" r:id="rId5"/>
    <hyperlink ref="A171" r:id="rId6"/>
    <hyperlink ref="A129" r:id="rId7"/>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J26" sqref="J26"/>
    </sheetView>
  </sheetViews>
  <sheetFormatPr defaultRowHeight="14.5"/>
  <cols>
    <col min="1" max="1" width="22.08984375" bestFit="1" customWidth="1"/>
  </cols>
  <sheetData>
    <row r="1" spans="1:2" ht="72.5">
      <c r="A1" t="s">
        <v>588</v>
      </c>
      <c r="B1" s="1" t="s">
        <v>586</v>
      </c>
    </row>
    <row r="2" spans="1:2">
      <c r="A2" t="s">
        <v>589</v>
      </c>
      <c r="B2" t="s">
        <v>587</v>
      </c>
    </row>
    <row r="3" spans="1:2">
      <c r="A3" t="s">
        <v>2321</v>
      </c>
      <c r="B3" t="s">
        <v>2320</v>
      </c>
    </row>
    <row r="4" spans="1:2">
      <c r="B4" t="s">
        <v>2322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57"/>
  <sheetViews>
    <sheetView topLeftCell="H1" workbookViewId="0">
      <selection activeCell="M16" sqref="M16"/>
    </sheetView>
  </sheetViews>
  <sheetFormatPr defaultRowHeight="14.5"/>
  <cols>
    <col min="1" max="1" width="30" style="29" customWidth="1"/>
    <col min="2" max="9" width="8.7265625" style="29"/>
    <col min="11" max="11" width="22.54296875" bestFit="1" customWidth="1"/>
    <col min="12" max="12" width="52.7265625" hidden="1" customWidth="1"/>
    <col min="13" max="13" width="84.08984375" style="28" bestFit="1" customWidth="1"/>
    <col min="14" max="14" width="30" bestFit="1" customWidth="1"/>
    <col min="15" max="15" width="21.54296875" bestFit="1" customWidth="1"/>
    <col min="16" max="16" width="55.36328125" customWidth="1"/>
  </cols>
  <sheetData>
    <row r="1" spans="1:16">
      <c r="A1" s="95"/>
      <c r="I1" s="30"/>
      <c r="K1" s="31" t="str">
        <f>"kill "&amp;D1&amp;";sleep 2; echo $?"</f>
        <v>kill ;sleep 2; echo $?</v>
      </c>
      <c r="L1" s="28" t="e">
        <f>VLOOKUP(A1,N:P,3,0)</f>
        <v>#N/A</v>
      </c>
      <c r="M1" s="28" t="e">
        <f>L1&amp;" &gt;&amp;/dev/null; sleep 8;echo $?;"</f>
        <v>#N/A</v>
      </c>
      <c r="N1" s="32" t="s">
        <v>683</v>
      </c>
      <c r="O1" s="32" t="s">
        <v>684</v>
      </c>
      <c r="P1" s="32" t="s">
        <v>797</v>
      </c>
    </row>
    <row r="2" spans="1:16">
      <c r="A2" s="95" t="s">
        <v>681</v>
      </c>
      <c r="B2" s="29" t="s">
        <v>682</v>
      </c>
      <c r="C2" s="29" t="s">
        <v>1962</v>
      </c>
      <c r="D2" s="29">
        <v>8022</v>
      </c>
      <c r="E2" s="29">
        <v>0.1</v>
      </c>
      <c r="F2" s="29">
        <v>0.8</v>
      </c>
      <c r="G2" s="29">
        <v>178858</v>
      </c>
      <c r="H2" s="29">
        <v>143086</v>
      </c>
      <c r="I2" s="30" t="s">
        <v>1963</v>
      </c>
      <c r="K2" s="31" t="str">
        <f>"kill "&amp;D2&amp;";sleep 2; echo $?"</f>
        <v>kill 8022;sleep 2; echo $?</v>
      </c>
      <c r="L2" s="28" t="str">
        <f t="shared" ref="L2:L33" si="0">VLOOKUP(A2,N:P,3,0)</f>
        <v>$APPDIR/apps/fxblotter/scripts/startup/run_fxblotter_coord_server</v>
      </c>
      <c r="M2" s="28" t="str">
        <f>L2&amp;" &gt;&amp;/dev/null; sleep 4;echo $?;"</f>
        <v>$APPDIR/apps/fxblotter/scripts/startup/run_fxblotter_coord_server &gt;&amp;/dev/null; sleep 4;echo $?;</v>
      </c>
      <c r="N2" s="32" t="s">
        <v>693</v>
      </c>
      <c r="O2" s="32" t="s">
        <v>694</v>
      </c>
      <c r="P2" s="32" t="s">
        <v>695</v>
      </c>
    </row>
    <row r="3" spans="1:16">
      <c r="A3" s="95" t="s">
        <v>683</v>
      </c>
      <c r="B3" s="29" t="s">
        <v>684</v>
      </c>
      <c r="C3" s="29" t="s">
        <v>1962</v>
      </c>
      <c r="D3" s="29">
        <v>8154</v>
      </c>
      <c r="E3" s="29">
        <v>0</v>
      </c>
      <c r="F3" s="29">
        <v>0.1</v>
      </c>
      <c r="G3" s="29">
        <v>5296</v>
      </c>
      <c r="H3" s="29">
        <v>42368</v>
      </c>
      <c r="I3" s="30" t="s">
        <v>1963</v>
      </c>
      <c r="K3" s="31" t="str">
        <f t="shared" ref="K3:K10" si="1">"kill "&amp;D3&amp;";sleep 2; echo $?"</f>
        <v>kill 8154;sleep 2; echo $?</v>
      </c>
      <c r="L3" s="28" t="str">
        <f t="shared" si="0"/>
        <v>$APPDIR/apps/smblotter/scripts/startup/run_smblotter_coord_server</v>
      </c>
      <c r="M3" s="28" t="str">
        <f>L3&amp;" &gt;&amp;/dev/null; sleep 4;echo $?;"</f>
        <v>$APPDIR/apps/smblotter/scripts/startup/run_smblotter_coord_server &gt;&amp;/dev/null; sleep 4;echo $?;</v>
      </c>
      <c r="N3" s="32" t="s">
        <v>799</v>
      </c>
      <c r="O3" s="32" t="s">
        <v>794</v>
      </c>
      <c r="P3" s="33" t="s">
        <v>796</v>
      </c>
    </row>
    <row r="4" spans="1:16">
      <c r="A4" s="95" t="s">
        <v>693</v>
      </c>
      <c r="B4" s="29" t="s">
        <v>694</v>
      </c>
      <c r="C4" s="29" t="s">
        <v>1962</v>
      </c>
      <c r="D4" s="29">
        <v>25628</v>
      </c>
      <c r="E4" s="29">
        <v>0</v>
      </c>
      <c r="F4" s="29">
        <v>0.1</v>
      </c>
      <c r="G4" s="29">
        <v>5584</v>
      </c>
      <c r="H4" s="29">
        <v>44672</v>
      </c>
      <c r="I4" s="30">
        <v>0.6520717592592592</v>
      </c>
      <c r="K4" s="31" t="str">
        <f t="shared" si="1"/>
        <v>kill 25628;sleep 2; echo $?</v>
      </c>
      <c r="L4" s="28" t="str">
        <f t="shared" si="0"/>
        <v>start_bess_interface.csh</v>
      </c>
      <c r="M4" s="28" t="str">
        <f t="shared" ref="M4:M26" si="2">L4&amp;" &gt;&amp;/dev/null; sleep 4;echo $?;"</f>
        <v>start_bess_interface.csh &gt;&amp;/dev/null; sleep 4;echo $?;</v>
      </c>
      <c r="N4" s="32" t="s">
        <v>681</v>
      </c>
      <c r="O4" s="32" t="s">
        <v>682</v>
      </c>
      <c r="P4" s="32" t="s">
        <v>795</v>
      </c>
    </row>
    <row r="5" spans="1:16">
      <c r="A5" s="95" t="s">
        <v>696</v>
      </c>
      <c r="B5" s="29" t="s">
        <v>697</v>
      </c>
      <c r="C5" s="29" t="s">
        <v>1962</v>
      </c>
      <c r="D5" s="29">
        <v>27388</v>
      </c>
      <c r="E5" s="29">
        <v>0</v>
      </c>
      <c r="F5" s="29">
        <v>0.1</v>
      </c>
      <c r="G5" s="29">
        <v>5612</v>
      </c>
      <c r="H5" s="29">
        <v>44896</v>
      </c>
      <c r="I5" s="30">
        <v>0.6521527777777778</v>
      </c>
      <c r="K5" s="31" t="str">
        <f t="shared" si="1"/>
        <v>kill 27388;sleep 2; echo $?</v>
      </c>
      <c r="L5" s="28" t="str">
        <f t="shared" si="0"/>
        <v>runBessToWss</v>
      </c>
      <c r="M5" s="28" t="str">
        <f t="shared" si="2"/>
        <v>runBessToWss &gt;&amp;/dev/null; sleep 4;echo $?;</v>
      </c>
      <c r="N5" s="32" t="s">
        <v>685</v>
      </c>
      <c r="O5" s="32" t="s">
        <v>686</v>
      </c>
      <c r="P5" s="32" t="s">
        <v>798</v>
      </c>
    </row>
    <row r="6" spans="1:16">
      <c r="A6" s="95" t="s">
        <v>702</v>
      </c>
      <c r="B6" s="29" t="s">
        <v>703</v>
      </c>
      <c r="C6" s="29" t="s">
        <v>1962</v>
      </c>
      <c r="D6" s="29">
        <v>3201</v>
      </c>
      <c r="E6" s="29">
        <v>0.7</v>
      </c>
      <c r="F6" s="29">
        <v>0.4</v>
      </c>
      <c r="G6" s="29">
        <v>37009</v>
      </c>
      <c r="H6" s="29">
        <v>296072</v>
      </c>
      <c r="I6" s="30" t="s">
        <v>1963</v>
      </c>
      <c r="K6" s="31" t="str">
        <f t="shared" si="1"/>
        <v>kill 3201;sleep 2; echo $?</v>
      </c>
      <c r="L6" s="28" t="str">
        <f t="shared" si="0"/>
        <v>run_BNSFTPUtil_server</v>
      </c>
      <c r="M6" s="28" t="str">
        <f t="shared" si="2"/>
        <v>run_BNSFTPUtil_server &gt;&amp;/dev/null; sleep 4;echo $?;</v>
      </c>
      <c r="N6" s="32" t="s">
        <v>687</v>
      </c>
      <c r="O6" s="32" t="s">
        <v>688</v>
      </c>
      <c r="P6" s="32" t="s">
        <v>689</v>
      </c>
    </row>
    <row r="7" spans="1:16">
      <c r="A7" s="95" t="s">
        <v>799</v>
      </c>
      <c r="B7" s="29" t="s">
        <v>800</v>
      </c>
      <c r="C7" s="29" t="s">
        <v>1962</v>
      </c>
      <c r="D7" s="29">
        <v>942</v>
      </c>
      <c r="E7" s="29">
        <v>0</v>
      </c>
      <c r="F7" s="29">
        <v>0.5</v>
      </c>
      <c r="G7" s="29">
        <v>87287</v>
      </c>
      <c r="H7" s="29">
        <v>698296</v>
      </c>
      <c r="I7" s="30" t="s">
        <v>1963</v>
      </c>
      <c r="K7" s="31" t="str">
        <f t="shared" si="1"/>
        <v>kill 942;sleep 2; echo $?</v>
      </c>
      <c r="L7" s="28" t="str">
        <f t="shared" si="0"/>
        <v>$APPDIR/apps/script/startup/run_BNSWSSUtil_server</v>
      </c>
      <c r="M7" s="28" t="str">
        <f>L7&amp;" &gt;&amp;/dev/null; sleep 4;echo $?;"</f>
        <v>$APPDIR/apps/script/startup/run_BNSWSSUtil_server &gt;&amp;/dev/null; sleep 4;echo $?;</v>
      </c>
      <c r="N7" s="32" t="s">
        <v>690</v>
      </c>
      <c r="O7" s="32" t="s">
        <v>691</v>
      </c>
      <c r="P7" s="32" t="s">
        <v>692</v>
      </c>
    </row>
    <row r="8" spans="1:16">
      <c r="A8" s="95" t="s">
        <v>736</v>
      </c>
      <c r="B8" s="29" t="s">
        <v>737</v>
      </c>
      <c r="C8" s="29" t="s">
        <v>1962</v>
      </c>
      <c r="D8" s="29">
        <v>2966</v>
      </c>
      <c r="E8" s="29">
        <v>0</v>
      </c>
      <c r="F8" s="29">
        <v>0.4</v>
      </c>
      <c r="G8" s="29">
        <v>80920</v>
      </c>
      <c r="H8" s="29">
        <v>647360</v>
      </c>
      <c r="I8" s="30">
        <v>0.15311342592592592</v>
      </c>
      <c r="K8" s="31" t="str">
        <f t="shared" si="1"/>
        <v>kill 2966;sleep 2; echo $?</v>
      </c>
      <c r="L8" s="28" t="str">
        <f t="shared" si="0"/>
        <v>run_speiinterface</v>
      </c>
      <c r="M8" s="28" t="str">
        <f t="shared" si="2"/>
        <v>run_speiinterface &gt;&amp;/dev/null; sleep 4;echo $?;</v>
      </c>
      <c r="N8" s="32" t="s">
        <v>696</v>
      </c>
      <c r="O8" s="32" t="s">
        <v>697</v>
      </c>
      <c r="P8" s="32" t="s">
        <v>698</v>
      </c>
    </row>
    <row r="9" spans="1:16">
      <c r="A9" s="95" t="s">
        <v>751</v>
      </c>
      <c r="B9" s="29" t="s">
        <v>752</v>
      </c>
      <c r="C9" s="29" t="s">
        <v>1962</v>
      </c>
      <c r="D9" s="29">
        <v>27632</v>
      </c>
      <c r="E9" s="29">
        <v>0</v>
      </c>
      <c r="F9" s="29">
        <v>0.4</v>
      </c>
      <c r="G9" s="29">
        <v>63752</v>
      </c>
      <c r="H9" s="29">
        <v>510016</v>
      </c>
      <c r="I9" s="30" t="s">
        <v>1963</v>
      </c>
      <c r="K9" s="31" t="str">
        <f t="shared" si="1"/>
        <v>kill 27632;sleep 2; echo $?</v>
      </c>
      <c r="L9" s="28" t="str">
        <f t="shared" si="0"/>
        <v>run_TradeReporter</v>
      </c>
      <c r="M9" s="28" t="str">
        <f t="shared" si="2"/>
        <v>run_TradeReporter &gt;&amp;/dev/null; sleep 4;echo $?;</v>
      </c>
      <c r="N9" s="32" t="s">
        <v>699</v>
      </c>
      <c r="O9" s="32" t="s">
        <v>700</v>
      </c>
      <c r="P9" s="32" t="s">
        <v>701</v>
      </c>
    </row>
    <row r="10" spans="1:16">
      <c r="A10" s="95" t="s">
        <v>775</v>
      </c>
      <c r="B10" s="29" t="s">
        <v>776</v>
      </c>
      <c r="C10" s="29" t="s">
        <v>1962</v>
      </c>
      <c r="D10" s="29">
        <v>14720</v>
      </c>
      <c r="E10" s="29">
        <v>0</v>
      </c>
      <c r="F10" s="29">
        <v>0.5</v>
      </c>
      <c r="G10" s="29">
        <v>57519</v>
      </c>
      <c r="H10" s="29">
        <v>460152</v>
      </c>
      <c r="I10" s="30">
        <v>0.27349537037037036</v>
      </c>
      <c r="K10" s="31" t="str">
        <f t="shared" si="1"/>
        <v>kill 14720;sleep 2; echo $?</v>
      </c>
      <c r="L10" s="28" t="str">
        <f t="shared" si="0"/>
        <v>run_ScotiaFXService</v>
      </c>
      <c r="M10" s="28" t="str">
        <f t="shared" si="2"/>
        <v>run_ScotiaFXService &gt;&amp;/dev/null; sleep 4;echo $?;</v>
      </c>
      <c r="N10" s="32" t="s">
        <v>702</v>
      </c>
      <c r="O10" s="32" t="s">
        <v>703</v>
      </c>
      <c r="P10" s="32" t="s">
        <v>704</v>
      </c>
    </row>
    <row r="11" spans="1:16">
      <c r="A11" s="95"/>
      <c r="I11" s="30"/>
      <c r="K11" s="31" t="str">
        <f t="shared" ref="K11:K33" si="3">"kill "&amp;D11&amp;";sleep 2; echo $?"</f>
        <v>kill ;sleep 2; echo $?</v>
      </c>
      <c r="L11" s="28" t="e">
        <f t="shared" si="0"/>
        <v>#N/A</v>
      </c>
      <c r="M11" s="28" t="e">
        <f t="shared" si="2"/>
        <v>#N/A</v>
      </c>
      <c r="N11" s="32" t="s">
        <v>705</v>
      </c>
      <c r="O11" s="32" t="s">
        <v>706</v>
      </c>
      <c r="P11" s="32" t="s">
        <v>707</v>
      </c>
    </row>
    <row r="12" spans="1:16">
      <c r="A12" s="95"/>
      <c r="I12" s="30"/>
      <c r="K12" s="31" t="str">
        <f t="shared" si="3"/>
        <v>kill ;sleep 2; echo $?</v>
      </c>
      <c r="L12" s="28" t="e">
        <f t="shared" si="0"/>
        <v>#N/A</v>
      </c>
      <c r="M12" s="28" t="e">
        <f t="shared" si="2"/>
        <v>#N/A</v>
      </c>
      <c r="N12" s="32" t="s">
        <v>708</v>
      </c>
      <c r="O12" s="32" t="s">
        <v>709</v>
      </c>
      <c r="P12" s="32" t="s">
        <v>710</v>
      </c>
    </row>
    <row r="13" spans="1:16">
      <c r="A13" s="95"/>
      <c r="I13" s="30"/>
      <c r="K13" s="31" t="str">
        <f t="shared" si="3"/>
        <v>kill ;sleep 2; echo $?</v>
      </c>
      <c r="L13" s="28" t="e">
        <f t="shared" si="0"/>
        <v>#N/A</v>
      </c>
      <c r="M13" s="28" t="e">
        <f t="shared" si="2"/>
        <v>#N/A</v>
      </c>
      <c r="N13" s="32" t="s">
        <v>711</v>
      </c>
      <c r="O13" s="32" t="s">
        <v>712</v>
      </c>
      <c r="P13" s="32" t="s">
        <v>713</v>
      </c>
    </row>
    <row r="14" spans="1:16">
      <c r="A14" s="95"/>
      <c r="I14" s="30"/>
      <c r="K14" s="31" t="str">
        <f t="shared" si="3"/>
        <v>kill ;sleep 2; echo $?</v>
      </c>
      <c r="L14" s="28" t="e">
        <f t="shared" si="0"/>
        <v>#N/A</v>
      </c>
      <c r="M14" s="28" t="e">
        <f t="shared" si="2"/>
        <v>#N/A</v>
      </c>
      <c r="N14" s="32" t="s">
        <v>714</v>
      </c>
      <c r="O14" s="32" t="s">
        <v>715</v>
      </c>
      <c r="P14" s="32" t="s">
        <v>716</v>
      </c>
    </row>
    <row r="15" spans="1:16">
      <c r="A15" s="95"/>
      <c r="I15" s="30"/>
      <c r="K15" s="31" t="str">
        <f t="shared" si="3"/>
        <v>kill ;sleep 2; echo $?</v>
      </c>
      <c r="L15" s="28" t="e">
        <f t="shared" si="0"/>
        <v>#N/A</v>
      </c>
      <c r="M15" s="28" t="e">
        <f t="shared" si="2"/>
        <v>#N/A</v>
      </c>
      <c r="N15" s="32" t="s">
        <v>717</v>
      </c>
      <c r="O15" s="32" t="s">
        <v>718</v>
      </c>
      <c r="P15" s="32" t="s">
        <v>719</v>
      </c>
    </row>
    <row r="16" spans="1:16">
      <c r="A16" s="95"/>
      <c r="I16" s="30"/>
      <c r="K16" s="31" t="str">
        <f t="shared" si="3"/>
        <v>kill ;sleep 2; echo $?</v>
      </c>
      <c r="L16" s="28" t="e">
        <f t="shared" si="0"/>
        <v>#N/A</v>
      </c>
      <c r="M16" s="28" t="e">
        <f t="shared" si="2"/>
        <v>#N/A</v>
      </c>
      <c r="N16" s="32" t="s">
        <v>720</v>
      </c>
      <c r="O16" s="32" t="s">
        <v>721</v>
      </c>
      <c r="P16" s="32" t="s">
        <v>722</v>
      </c>
    </row>
    <row r="17" spans="1:16">
      <c r="A17" s="95"/>
      <c r="I17" s="30"/>
      <c r="K17" s="31" t="str">
        <f t="shared" si="3"/>
        <v>kill ;sleep 2; echo $?</v>
      </c>
      <c r="L17" s="28" t="e">
        <f t="shared" si="0"/>
        <v>#N/A</v>
      </c>
      <c r="M17" s="28" t="e">
        <f t="shared" si="2"/>
        <v>#N/A</v>
      </c>
      <c r="N17" s="32" t="s">
        <v>723</v>
      </c>
      <c r="O17" s="32" t="s">
        <v>723</v>
      </c>
      <c r="P17" s="32" t="s">
        <v>724</v>
      </c>
    </row>
    <row r="18" spans="1:16">
      <c r="A18" s="95"/>
      <c r="I18" s="30"/>
      <c r="K18" s="31" t="str">
        <f t="shared" si="3"/>
        <v>kill ;sleep 2; echo $?</v>
      </c>
      <c r="L18" s="28" t="e">
        <f t="shared" si="0"/>
        <v>#N/A</v>
      </c>
      <c r="M18" s="28" t="e">
        <f t="shared" si="2"/>
        <v>#N/A</v>
      </c>
      <c r="N18" s="32" t="s">
        <v>725</v>
      </c>
      <c r="O18" s="32" t="s">
        <v>725</v>
      </c>
      <c r="P18" s="32" t="s">
        <v>726</v>
      </c>
    </row>
    <row r="19" spans="1:16">
      <c r="A19" s="95"/>
      <c r="I19" s="30"/>
      <c r="K19" s="31" t="str">
        <f t="shared" si="3"/>
        <v>kill ;sleep 2; echo $?</v>
      </c>
      <c r="L19" s="28" t="e">
        <f t="shared" si="0"/>
        <v>#N/A</v>
      </c>
      <c r="M19" s="28" t="e">
        <f t="shared" si="2"/>
        <v>#N/A</v>
      </c>
      <c r="N19" s="32" t="s">
        <v>727</v>
      </c>
      <c r="O19" s="32" t="s">
        <v>728</v>
      </c>
      <c r="P19" s="32" t="s">
        <v>729</v>
      </c>
    </row>
    <row r="20" spans="1:16">
      <c r="A20" s="95"/>
      <c r="I20" s="30"/>
      <c r="K20" s="31" t="str">
        <f t="shared" si="3"/>
        <v>kill ;sleep 2; echo $?</v>
      </c>
      <c r="L20" s="28" t="e">
        <f t="shared" si="0"/>
        <v>#N/A</v>
      </c>
      <c r="M20" s="28" t="e">
        <f t="shared" si="2"/>
        <v>#N/A</v>
      </c>
      <c r="N20" s="32" t="s">
        <v>730</v>
      </c>
      <c r="O20" s="32" t="s">
        <v>731</v>
      </c>
      <c r="P20" s="32" t="s">
        <v>732</v>
      </c>
    </row>
    <row r="21" spans="1:16">
      <c r="A21" s="95"/>
      <c r="I21" s="30"/>
      <c r="K21" s="31" t="str">
        <f t="shared" si="3"/>
        <v>kill ;sleep 2; echo $?</v>
      </c>
      <c r="L21" s="28" t="e">
        <f t="shared" si="0"/>
        <v>#N/A</v>
      </c>
      <c r="M21" s="28" t="e">
        <f t="shared" si="2"/>
        <v>#N/A</v>
      </c>
      <c r="N21" s="32" t="s">
        <v>733</v>
      </c>
      <c r="O21" s="32" t="s">
        <v>734</v>
      </c>
      <c r="P21" s="32" t="s">
        <v>735</v>
      </c>
    </row>
    <row r="22" spans="1:16">
      <c r="A22" s="95"/>
      <c r="I22" s="30"/>
      <c r="K22" s="31" t="str">
        <f t="shared" si="3"/>
        <v>kill ;sleep 2; echo $?</v>
      </c>
      <c r="L22" s="28" t="e">
        <f t="shared" si="0"/>
        <v>#N/A</v>
      </c>
      <c r="M22" s="28" t="e">
        <f t="shared" si="2"/>
        <v>#N/A</v>
      </c>
      <c r="N22" s="32" t="s">
        <v>736</v>
      </c>
      <c r="O22" s="32" t="s">
        <v>737</v>
      </c>
      <c r="P22" s="32" t="s">
        <v>738</v>
      </c>
    </row>
    <row r="23" spans="1:16">
      <c r="A23" s="95"/>
      <c r="I23" s="30"/>
      <c r="K23" s="31" t="str">
        <f t="shared" si="3"/>
        <v>kill ;sleep 2; echo $?</v>
      </c>
      <c r="L23" s="28" t="e">
        <f t="shared" si="0"/>
        <v>#N/A</v>
      </c>
      <c r="M23" s="28" t="e">
        <f t="shared" si="2"/>
        <v>#N/A</v>
      </c>
      <c r="N23" s="32" t="s">
        <v>739</v>
      </c>
      <c r="O23" s="32" t="s">
        <v>740</v>
      </c>
      <c r="P23" s="32" t="s">
        <v>741</v>
      </c>
    </row>
    <row r="24" spans="1:16">
      <c r="A24" s="95"/>
      <c r="I24" s="30"/>
      <c r="K24" s="31" t="str">
        <f t="shared" si="3"/>
        <v>kill ;sleep 2; echo $?</v>
      </c>
      <c r="L24" s="28" t="e">
        <f t="shared" si="0"/>
        <v>#N/A</v>
      </c>
      <c r="M24" s="28" t="e">
        <f t="shared" si="2"/>
        <v>#N/A</v>
      </c>
      <c r="N24" s="32" t="s">
        <v>742</v>
      </c>
      <c r="O24" s="32" t="s">
        <v>743</v>
      </c>
      <c r="P24" s="32" t="s">
        <v>744</v>
      </c>
    </row>
    <row r="25" spans="1:16">
      <c r="A25" s="95"/>
      <c r="I25" s="30"/>
      <c r="K25" s="31" t="str">
        <f t="shared" si="3"/>
        <v>kill ;sleep 2; echo $?</v>
      </c>
      <c r="L25" s="28" t="e">
        <f t="shared" si="0"/>
        <v>#N/A</v>
      </c>
      <c r="M25" s="28" t="e">
        <f t="shared" si="2"/>
        <v>#N/A</v>
      </c>
      <c r="N25" s="32" t="s">
        <v>745</v>
      </c>
      <c r="O25" s="32" t="s">
        <v>746</v>
      </c>
      <c r="P25" s="32" t="s">
        <v>747</v>
      </c>
    </row>
    <row r="26" spans="1:16">
      <c r="A26" s="95"/>
      <c r="I26" s="30"/>
      <c r="K26" s="31" t="str">
        <f t="shared" si="3"/>
        <v>kill ;sleep 2; echo $?</v>
      </c>
      <c r="L26" s="28" t="e">
        <f t="shared" si="0"/>
        <v>#N/A</v>
      </c>
      <c r="M26" s="28" t="e">
        <f t="shared" si="2"/>
        <v>#N/A</v>
      </c>
      <c r="N26" s="32" t="s">
        <v>748</v>
      </c>
      <c r="O26" s="32" t="s">
        <v>749</v>
      </c>
      <c r="P26" s="32" t="s">
        <v>750</v>
      </c>
    </row>
    <row r="27" spans="1:16">
      <c r="A27" s="95"/>
      <c r="K27" s="31" t="str">
        <f t="shared" si="3"/>
        <v>kill ;sleep 2; echo $?</v>
      </c>
      <c r="L27" s="28" t="e">
        <f t="shared" si="0"/>
        <v>#N/A</v>
      </c>
      <c r="M27" s="28" t="e">
        <f t="shared" ref="M27:M33" si="4">L27&amp;" &gt;&amp;/dev/null; sleep 4;echo $?;"</f>
        <v>#N/A</v>
      </c>
      <c r="N27" s="32" t="s">
        <v>751</v>
      </c>
      <c r="O27" s="32" t="s">
        <v>752</v>
      </c>
      <c r="P27" s="32" t="s">
        <v>753</v>
      </c>
    </row>
    <row r="28" spans="1:16">
      <c r="A28" s="95"/>
      <c r="K28" s="31" t="str">
        <f t="shared" si="3"/>
        <v>kill ;sleep 2; echo $?</v>
      </c>
      <c r="L28" s="28" t="e">
        <f t="shared" si="0"/>
        <v>#N/A</v>
      </c>
      <c r="M28" s="28" t="e">
        <f t="shared" si="4"/>
        <v>#N/A</v>
      </c>
      <c r="N28" s="32" t="s">
        <v>754</v>
      </c>
      <c r="O28" s="32" t="s">
        <v>755</v>
      </c>
      <c r="P28" s="32" t="s">
        <v>756</v>
      </c>
    </row>
    <row r="29" spans="1:16">
      <c r="A29" s="95"/>
      <c r="K29" s="31" t="str">
        <f t="shared" si="3"/>
        <v>kill ;sleep 2; echo $?</v>
      </c>
      <c r="L29" s="28" t="e">
        <f t="shared" si="0"/>
        <v>#N/A</v>
      </c>
      <c r="M29" s="28" t="e">
        <f t="shared" si="4"/>
        <v>#N/A</v>
      </c>
      <c r="N29" s="32" t="s">
        <v>757</v>
      </c>
      <c r="O29" s="32" t="s">
        <v>758</v>
      </c>
      <c r="P29" s="32" t="s">
        <v>759</v>
      </c>
    </row>
    <row r="30" spans="1:16">
      <c r="A30" s="95"/>
      <c r="K30" s="31" t="str">
        <f t="shared" si="3"/>
        <v>kill ;sleep 2; echo $?</v>
      </c>
      <c r="L30" s="28" t="e">
        <f t="shared" si="0"/>
        <v>#N/A</v>
      </c>
      <c r="M30" s="28" t="e">
        <f t="shared" si="4"/>
        <v>#N/A</v>
      </c>
      <c r="N30" s="32" t="s">
        <v>760</v>
      </c>
      <c r="O30" s="32" t="s">
        <v>761</v>
      </c>
      <c r="P30" s="32" t="s">
        <v>762</v>
      </c>
    </row>
    <row r="31" spans="1:16">
      <c r="A31" s="95"/>
      <c r="K31" s="31" t="str">
        <f t="shared" si="3"/>
        <v>kill ;sleep 2; echo $?</v>
      </c>
      <c r="L31" s="28" t="e">
        <f t="shared" si="0"/>
        <v>#N/A</v>
      </c>
      <c r="M31" s="28" t="e">
        <f t="shared" si="4"/>
        <v>#N/A</v>
      </c>
      <c r="N31" s="32" t="s">
        <v>763</v>
      </c>
      <c r="O31" s="32" t="s">
        <v>764</v>
      </c>
      <c r="P31" s="32" t="s">
        <v>765</v>
      </c>
    </row>
    <row r="32" spans="1:16">
      <c r="A32" s="95"/>
      <c r="K32" s="31" t="str">
        <f t="shared" si="3"/>
        <v>kill ;sleep 2; echo $?</v>
      </c>
      <c r="L32" s="28" t="e">
        <f t="shared" si="0"/>
        <v>#N/A</v>
      </c>
      <c r="M32" s="28" t="e">
        <f t="shared" si="4"/>
        <v>#N/A</v>
      </c>
      <c r="N32" s="32" t="s">
        <v>766</v>
      </c>
      <c r="O32" s="32" t="s">
        <v>767</v>
      </c>
      <c r="P32" s="32" t="s">
        <v>768</v>
      </c>
    </row>
    <row r="33" spans="1:16">
      <c r="A33" s="95"/>
      <c r="K33" s="31" t="str">
        <f t="shared" si="3"/>
        <v>kill ;sleep 2; echo $?</v>
      </c>
      <c r="L33" s="28" t="e">
        <f t="shared" si="0"/>
        <v>#N/A</v>
      </c>
      <c r="M33" s="28" t="e">
        <f t="shared" si="4"/>
        <v>#N/A</v>
      </c>
      <c r="N33" s="32" t="s">
        <v>769</v>
      </c>
      <c r="O33" s="32" t="s">
        <v>770</v>
      </c>
      <c r="P33" s="32" t="s">
        <v>771</v>
      </c>
    </row>
    <row r="34" spans="1:16">
      <c r="K34" s="31"/>
      <c r="L34" s="28"/>
      <c r="N34" s="32" t="s">
        <v>772</v>
      </c>
      <c r="O34" s="32" t="s">
        <v>773</v>
      </c>
      <c r="P34" s="32" t="s">
        <v>774</v>
      </c>
    </row>
    <row r="35" spans="1:16">
      <c r="K35" s="31"/>
      <c r="L35" s="28"/>
      <c r="N35" s="32" t="s">
        <v>775</v>
      </c>
      <c r="O35" s="32" t="s">
        <v>776</v>
      </c>
      <c r="P35" s="32" t="s">
        <v>777</v>
      </c>
    </row>
    <row r="36" spans="1:16">
      <c r="K36" s="31"/>
      <c r="L36" s="28"/>
      <c r="N36" s="32" t="s">
        <v>778</v>
      </c>
      <c r="O36" s="32" t="s">
        <v>779</v>
      </c>
      <c r="P36" s="32" t="s">
        <v>780</v>
      </c>
    </row>
    <row r="37" spans="1:16">
      <c r="N37" s="32" t="s">
        <v>781</v>
      </c>
      <c r="O37" s="32" t="s">
        <v>782</v>
      </c>
      <c r="P37" s="32" t="s">
        <v>783</v>
      </c>
    </row>
    <row r="38" spans="1:16">
      <c r="N38" s="32" t="s">
        <v>784</v>
      </c>
      <c r="O38" s="32" t="s">
        <v>785</v>
      </c>
      <c r="P38" s="32" t="s">
        <v>786</v>
      </c>
    </row>
    <row r="39" spans="1:16">
      <c r="N39" s="32" t="s">
        <v>787</v>
      </c>
      <c r="O39" s="32" t="s">
        <v>788</v>
      </c>
      <c r="P39" s="32" t="s">
        <v>789</v>
      </c>
    </row>
    <row r="40" spans="1:16">
      <c r="N40" s="32" t="s">
        <v>790</v>
      </c>
      <c r="O40" s="32" t="s">
        <v>791</v>
      </c>
      <c r="P40" s="32" t="s">
        <v>792</v>
      </c>
    </row>
    <row r="41" spans="1:16">
      <c r="N41" s="32"/>
      <c r="O41" s="32"/>
      <c r="P41" s="32"/>
    </row>
    <row r="42" spans="1:16">
      <c r="N42" s="32"/>
      <c r="O42" s="32"/>
      <c r="P42" s="32"/>
    </row>
    <row r="43" spans="1:16">
      <c r="N43" s="32"/>
      <c r="O43" s="32"/>
      <c r="P43" s="32"/>
    </row>
    <row r="44" spans="1:16">
      <c r="N44" s="32"/>
      <c r="O44" s="32"/>
      <c r="P44" s="32"/>
    </row>
    <row r="45" spans="1:16">
      <c r="N45" s="32"/>
      <c r="O45" s="32"/>
      <c r="P45" s="32"/>
    </row>
    <row r="46" spans="1:16">
      <c r="N46" s="32"/>
      <c r="O46" s="32"/>
      <c r="P46" s="32"/>
    </row>
    <row r="47" spans="1:16">
      <c r="N47" s="32"/>
      <c r="O47" s="32"/>
      <c r="P47" s="32"/>
    </row>
    <row r="48" spans="1:16">
      <c r="N48" s="32"/>
      <c r="O48" s="32"/>
      <c r="P48" s="32"/>
    </row>
    <row r="49" spans="14:16">
      <c r="N49" s="32"/>
      <c r="O49" s="32"/>
      <c r="P49" s="32"/>
    </row>
    <row r="50" spans="14:16">
      <c r="N50" s="32"/>
      <c r="O50" s="32"/>
      <c r="P50" s="32"/>
    </row>
    <row r="51" spans="14:16">
      <c r="N51" s="32"/>
      <c r="O51" s="32"/>
      <c r="P51" s="32"/>
    </row>
    <row r="52" spans="14:16">
      <c r="N52" s="32"/>
      <c r="O52" s="32"/>
      <c r="P52" s="32"/>
    </row>
    <row r="53" spans="14:16">
      <c r="N53" s="32"/>
      <c r="O53" s="32"/>
      <c r="P53" s="32"/>
    </row>
    <row r="54" spans="14:16">
      <c r="N54" s="32"/>
      <c r="O54" s="32"/>
      <c r="P54" s="32"/>
    </row>
    <row r="55" spans="14:16">
      <c r="N55" s="32"/>
      <c r="O55" s="32"/>
      <c r="P55" s="32"/>
    </row>
    <row r="56" spans="14:16">
      <c r="N56" s="32"/>
      <c r="O56" s="32"/>
      <c r="P56" s="32"/>
    </row>
    <row r="57" spans="14:16">
      <c r="N57" s="32"/>
      <c r="O57" s="32"/>
      <c r="P57" s="32"/>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8" workbookViewId="0">
      <selection activeCell="G49" sqref="G49"/>
    </sheetView>
  </sheetViews>
  <sheetFormatPr defaultRowHeight="14.5"/>
  <cols>
    <col min="1" max="1" width="12.26953125" customWidth="1"/>
    <col min="2" max="2" width="14.81640625" customWidth="1"/>
    <col min="3" max="3" width="14.54296875" customWidth="1"/>
    <col min="5" max="5" width="12.08984375" customWidth="1"/>
    <col min="6" max="6" width="13.1796875" customWidth="1"/>
    <col min="7" max="7" width="50.36328125" customWidth="1"/>
    <col min="8" max="8" width="47" customWidth="1"/>
  </cols>
  <sheetData>
    <row r="1" spans="1:3" ht="58">
      <c r="A1" t="s">
        <v>793</v>
      </c>
      <c r="B1" t="s">
        <v>794</v>
      </c>
      <c r="C1" s="1" t="s">
        <v>796</v>
      </c>
    </row>
    <row r="2" spans="1:3">
      <c r="A2" t="s">
        <v>681</v>
      </c>
      <c r="B2" t="s">
        <v>682</v>
      </c>
      <c r="C2" t="s">
        <v>795</v>
      </c>
    </row>
    <row r="3" spans="1:3">
      <c r="A3" t="s">
        <v>683</v>
      </c>
      <c r="B3" t="s">
        <v>684</v>
      </c>
      <c r="C3" t="s">
        <v>797</v>
      </c>
    </row>
    <row r="4" spans="1:3">
      <c r="A4" t="s">
        <v>685</v>
      </c>
      <c r="B4" t="s">
        <v>686</v>
      </c>
      <c r="C4" t="s">
        <v>798</v>
      </c>
    </row>
    <row r="5" spans="1:3">
      <c r="A5" t="s">
        <v>687</v>
      </c>
      <c r="B5" t="s">
        <v>688</v>
      </c>
      <c r="C5" t="s">
        <v>689</v>
      </c>
    </row>
    <row r="6" spans="1:3">
      <c r="A6" t="s">
        <v>690</v>
      </c>
      <c r="B6" t="s">
        <v>691</v>
      </c>
      <c r="C6" t="s">
        <v>692</v>
      </c>
    </row>
    <row r="7" spans="1:3">
      <c r="A7" t="s">
        <v>693</v>
      </c>
      <c r="B7" t="s">
        <v>694</v>
      </c>
      <c r="C7" t="s">
        <v>695</v>
      </c>
    </row>
    <row r="8" spans="1:3">
      <c r="A8" t="s">
        <v>696</v>
      </c>
      <c r="B8" t="s">
        <v>697</v>
      </c>
      <c r="C8" t="s">
        <v>698</v>
      </c>
    </row>
    <row r="9" spans="1:3">
      <c r="A9" t="s">
        <v>699</v>
      </c>
      <c r="B9" t="s">
        <v>700</v>
      </c>
      <c r="C9" t="s">
        <v>701</v>
      </c>
    </row>
    <row r="10" spans="1:3">
      <c r="A10" t="s">
        <v>702</v>
      </c>
      <c r="B10" t="s">
        <v>703</v>
      </c>
      <c r="C10" t="s">
        <v>704</v>
      </c>
    </row>
    <row r="11" spans="1:3">
      <c r="A11" t="s">
        <v>705</v>
      </c>
      <c r="B11" t="s">
        <v>706</v>
      </c>
      <c r="C11" t="s">
        <v>707</v>
      </c>
    </row>
    <row r="12" spans="1:3">
      <c r="A12" t="s">
        <v>708</v>
      </c>
      <c r="B12" t="s">
        <v>709</v>
      </c>
      <c r="C12" t="s">
        <v>710</v>
      </c>
    </row>
    <row r="13" spans="1:3">
      <c r="A13" t="s">
        <v>711</v>
      </c>
      <c r="B13" t="s">
        <v>712</v>
      </c>
      <c r="C13" t="s">
        <v>713</v>
      </c>
    </row>
    <row r="14" spans="1:3">
      <c r="A14" t="s">
        <v>714</v>
      </c>
      <c r="B14" t="s">
        <v>715</v>
      </c>
      <c r="C14" t="s">
        <v>716</v>
      </c>
    </row>
    <row r="15" spans="1:3">
      <c r="A15" t="s">
        <v>717</v>
      </c>
      <c r="B15" t="s">
        <v>718</v>
      </c>
      <c r="C15" t="s">
        <v>719</v>
      </c>
    </row>
    <row r="16" spans="1:3">
      <c r="A16" t="s">
        <v>720</v>
      </c>
      <c r="B16" t="s">
        <v>721</v>
      </c>
      <c r="C16" t="s">
        <v>722</v>
      </c>
    </row>
    <row r="17" spans="1:3">
      <c r="A17" t="s">
        <v>723</v>
      </c>
      <c r="B17" t="s">
        <v>723</v>
      </c>
      <c r="C17" t="s">
        <v>724</v>
      </c>
    </row>
    <row r="18" spans="1:3">
      <c r="A18" t="s">
        <v>725</v>
      </c>
      <c r="B18" t="s">
        <v>725</v>
      </c>
      <c r="C18" t="s">
        <v>726</v>
      </c>
    </row>
    <row r="19" spans="1:3">
      <c r="A19" t="s">
        <v>727</v>
      </c>
      <c r="B19" t="s">
        <v>728</v>
      </c>
      <c r="C19" t="s">
        <v>729</v>
      </c>
    </row>
    <row r="20" spans="1:3">
      <c r="A20" t="s">
        <v>730</v>
      </c>
      <c r="B20" t="s">
        <v>731</v>
      </c>
      <c r="C20" t="s">
        <v>732</v>
      </c>
    </row>
    <row r="21" spans="1:3">
      <c r="A21" t="s">
        <v>733</v>
      </c>
      <c r="B21" t="s">
        <v>734</v>
      </c>
      <c r="C21" t="s">
        <v>735</v>
      </c>
    </row>
    <row r="22" spans="1:3">
      <c r="A22" t="s">
        <v>736</v>
      </c>
      <c r="B22" t="s">
        <v>737</v>
      </c>
      <c r="C22" t="s">
        <v>738</v>
      </c>
    </row>
    <row r="23" spans="1:3">
      <c r="A23" t="s">
        <v>739</v>
      </c>
      <c r="B23" t="s">
        <v>740</v>
      </c>
      <c r="C23" t="s">
        <v>741</v>
      </c>
    </row>
    <row r="24" spans="1:3">
      <c r="A24" t="s">
        <v>742</v>
      </c>
      <c r="B24" t="s">
        <v>743</v>
      </c>
      <c r="C24" t="s">
        <v>744</v>
      </c>
    </row>
    <row r="25" spans="1:3">
      <c r="A25" t="s">
        <v>745</v>
      </c>
      <c r="B25" t="s">
        <v>746</v>
      </c>
      <c r="C25" t="s">
        <v>747</v>
      </c>
    </row>
    <row r="26" spans="1:3">
      <c r="A26" t="s">
        <v>748</v>
      </c>
      <c r="B26" t="s">
        <v>749</v>
      </c>
      <c r="C26" t="s">
        <v>750</v>
      </c>
    </row>
    <row r="27" spans="1:3">
      <c r="A27" t="s">
        <v>751</v>
      </c>
      <c r="B27" t="s">
        <v>752</v>
      </c>
      <c r="C27" t="s">
        <v>753</v>
      </c>
    </row>
    <row r="28" spans="1:3">
      <c r="A28" t="s">
        <v>754</v>
      </c>
      <c r="B28" t="s">
        <v>755</v>
      </c>
      <c r="C28" t="s">
        <v>756</v>
      </c>
    </row>
    <row r="29" spans="1:3">
      <c r="A29" t="s">
        <v>757</v>
      </c>
      <c r="B29" t="s">
        <v>758</v>
      </c>
      <c r="C29" t="s">
        <v>759</v>
      </c>
    </row>
    <row r="30" spans="1:3">
      <c r="A30" t="s">
        <v>760</v>
      </c>
      <c r="B30" t="s">
        <v>761</v>
      </c>
      <c r="C30" t="s">
        <v>762</v>
      </c>
    </row>
    <row r="31" spans="1:3">
      <c r="A31" t="s">
        <v>763</v>
      </c>
      <c r="B31" t="s">
        <v>764</v>
      </c>
      <c r="C31" t="s">
        <v>765</v>
      </c>
    </row>
    <row r="32" spans="1:3">
      <c r="A32" t="s">
        <v>766</v>
      </c>
      <c r="B32" t="s">
        <v>767</v>
      </c>
      <c r="C32" t="s">
        <v>768</v>
      </c>
    </row>
    <row r="33" spans="1:7">
      <c r="A33" t="s">
        <v>769</v>
      </c>
      <c r="B33" t="s">
        <v>770</v>
      </c>
      <c r="C33" t="s">
        <v>771</v>
      </c>
    </row>
    <row r="34" spans="1:7">
      <c r="A34" t="s">
        <v>772</v>
      </c>
      <c r="B34" t="s">
        <v>773</v>
      </c>
      <c r="C34" t="s">
        <v>774</v>
      </c>
    </row>
    <row r="35" spans="1:7">
      <c r="A35" t="s">
        <v>775</v>
      </c>
      <c r="B35" t="s">
        <v>776</v>
      </c>
      <c r="C35" t="s">
        <v>777</v>
      </c>
    </row>
    <row r="36" spans="1:7">
      <c r="A36" t="s">
        <v>778</v>
      </c>
      <c r="B36" t="s">
        <v>779</v>
      </c>
      <c r="C36" t="s">
        <v>780</v>
      </c>
    </row>
    <row r="37" spans="1:7">
      <c r="A37" t="s">
        <v>781</v>
      </c>
      <c r="B37" t="s">
        <v>782</v>
      </c>
      <c r="C37" t="s">
        <v>783</v>
      </c>
    </row>
    <row r="38" spans="1:7">
      <c r="A38" t="s">
        <v>784</v>
      </c>
      <c r="B38" t="s">
        <v>785</v>
      </c>
      <c r="C38" t="s">
        <v>786</v>
      </c>
    </row>
    <row r="39" spans="1:7">
      <c r="A39" t="s">
        <v>787</v>
      </c>
      <c r="B39" t="s">
        <v>788</v>
      </c>
      <c r="C39" t="s">
        <v>789</v>
      </c>
    </row>
    <row r="40" spans="1:7">
      <c r="A40" t="s">
        <v>790</v>
      </c>
      <c r="B40" t="s">
        <v>791</v>
      </c>
      <c r="C40" t="s">
        <v>792</v>
      </c>
    </row>
    <row r="42" spans="1:7">
      <c r="B42" s="99" t="s">
        <v>1494</v>
      </c>
      <c r="C42" s="100"/>
      <c r="D42" s="99" t="s">
        <v>1495</v>
      </c>
      <c r="E42" s="106"/>
      <c r="F42" s="113"/>
      <c r="G42" s="113" t="s">
        <v>1502</v>
      </c>
    </row>
    <row r="43" spans="1:7">
      <c r="B43" s="101" t="s">
        <v>1499</v>
      </c>
      <c r="C43" s="115" t="s">
        <v>1500</v>
      </c>
      <c r="D43" s="116" t="s">
        <v>1499</v>
      </c>
      <c r="E43" s="11" t="s">
        <v>1500</v>
      </c>
      <c r="F43" s="10" t="s">
        <v>1497</v>
      </c>
      <c r="G43" s="114" t="s">
        <v>1498</v>
      </c>
    </row>
    <row r="44" spans="1:7">
      <c r="A44" s="99" t="s">
        <v>1506</v>
      </c>
      <c r="B44" s="111">
        <v>43242</v>
      </c>
      <c r="C44" s="117">
        <v>43243</v>
      </c>
      <c r="D44" s="111">
        <v>43242</v>
      </c>
      <c r="E44" s="119">
        <v>43243</v>
      </c>
      <c r="F44" s="113" t="s">
        <v>1501</v>
      </c>
      <c r="G44" s="100" t="s">
        <v>1509</v>
      </c>
    </row>
    <row r="45" spans="1:7">
      <c r="A45" s="101" t="s">
        <v>1493</v>
      </c>
      <c r="B45" s="103">
        <v>43242</v>
      </c>
      <c r="C45" s="118">
        <v>43243</v>
      </c>
      <c r="D45" s="103">
        <v>43242</v>
      </c>
      <c r="E45" s="120">
        <v>43243</v>
      </c>
      <c r="F45" s="10" t="s">
        <v>1501</v>
      </c>
      <c r="G45" s="107" t="s">
        <v>1503</v>
      </c>
    </row>
    <row r="46" spans="1:7">
      <c r="A46" s="101" t="s">
        <v>1496</v>
      </c>
      <c r="B46" s="103">
        <v>43243</v>
      </c>
      <c r="C46" s="102"/>
      <c r="D46" s="108">
        <v>43242</v>
      </c>
      <c r="E46" s="97"/>
      <c r="F46" s="10" t="s">
        <v>1504</v>
      </c>
      <c r="G46" s="107" t="s">
        <v>1508</v>
      </c>
    </row>
    <row r="47" spans="1:7">
      <c r="A47" s="112" t="s">
        <v>1505</v>
      </c>
      <c r="B47" s="104">
        <v>43243</v>
      </c>
      <c r="C47" s="105"/>
      <c r="D47" s="109">
        <v>43242</v>
      </c>
      <c r="E47" s="98"/>
      <c r="F47" s="114" t="s">
        <v>1504</v>
      </c>
      <c r="G47" s="110" t="s">
        <v>1507</v>
      </c>
    </row>
    <row r="48" spans="1:7">
      <c r="C48" s="96"/>
      <c r="E48" s="96"/>
    </row>
    <row r="49" spans="3:5">
      <c r="C49" s="96"/>
      <c r="E49" s="96"/>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10" sqref="B10"/>
    </sheetView>
  </sheetViews>
  <sheetFormatPr defaultRowHeight="14.5"/>
  <cols>
    <col min="2" max="2" width="18.7265625" bestFit="1" customWidth="1"/>
  </cols>
  <sheetData>
    <row r="2" spans="1:10">
      <c r="A2" t="s">
        <v>1413</v>
      </c>
      <c r="B2" t="s">
        <v>1415</v>
      </c>
      <c r="C2" s="92" t="s">
        <v>1412</v>
      </c>
    </row>
    <row r="3" spans="1:10">
      <c r="C3" s="92" t="s">
        <v>1414</v>
      </c>
    </row>
    <row r="4" spans="1:10">
      <c r="C4" s="92" t="s">
        <v>1416</v>
      </c>
    </row>
    <row r="5" spans="1:10">
      <c r="C5" s="92" t="s">
        <v>1417</v>
      </c>
    </row>
    <row r="9" spans="1:10">
      <c r="B9" s="31" t="str">
        <f t="shared" ref="B9:J9" si="0">"kill "&amp;B2&amp;";sleep 2; echo $?;"</f>
        <v>kill API calculaiton server;sleep 2; echo $?;</v>
      </c>
      <c r="C9" s="31" t="str">
        <f t="shared" si="0"/>
        <v>kill My analysis shows:FX rate definitions (Base, Foreign, Direct) are held on the current day's rate record. The rate records age in alphabetical order so the USD rate definition is one of the last to age. Until the USD rate record ages then the FX API Calculations Server does not know the base currency. In the absence of a base ccy, the FX API Calculations Server looks for a USDCAD crossrate record (which doesn't exist) and hence the 85 CCY PAIR NOT SETUP exception message. I am surprised it doesn't happen more often. Later versions of the FX API Calculations Server will just generate a different exception message but will not address the underlying issue. If you were to schedule the COA of ASFXLD to run before NAFXLD you would not see these exceptions. Regards;sleep 2; echo $?;</v>
      </c>
      <c r="D9" s="31" t="str">
        <f t="shared" si="0"/>
        <v>kill ;sleep 2; echo $?;</v>
      </c>
      <c r="E9" s="31" t="str">
        <f t="shared" si="0"/>
        <v>kill ;sleep 2; echo $?;</v>
      </c>
      <c r="F9" s="31" t="str">
        <f t="shared" si="0"/>
        <v>kill ;sleep 2; echo $?;</v>
      </c>
      <c r="G9" s="31" t="str">
        <f t="shared" si="0"/>
        <v>kill ;sleep 2; echo $?;</v>
      </c>
      <c r="H9" s="31" t="str">
        <f t="shared" si="0"/>
        <v>kill ;sleep 2; echo $?;</v>
      </c>
      <c r="I9" s="31" t="str">
        <f t="shared" si="0"/>
        <v>kill ;sleep 2; echo $?;</v>
      </c>
      <c r="J9" s="31" t="str">
        <f t="shared" si="0"/>
        <v>kill ;sleep 2; echo $?;</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F21" sqref="F21"/>
    </sheetView>
  </sheetViews>
  <sheetFormatPr defaultRowHeight="14.5"/>
  <cols>
    <col min="1" max="1" width="11.6328125" style="32" customWidth="1"/>
  </cols>
  <sheetData>
    <row r="1" spans="1:2">
      <c r="A1" s="32" t="s">
        <v>2166</v>
      </c>
      <c r="B1" s="23" t="s">
        <v>2165</v>
      </c>
    </row>
    <row r="33" spans="1:2">
      <c r="A33" s="22" t="s">
        <v>2013</v>
      </c>
    </row>
    <row r="34" spans="1:2">
      <c r="A34" s="124" t="s">
        <v>2179</v>
      </c>
      <c r="B34" t="s">
        <v>2180</v>
      </c>
    </row>
    <row r="35" spans="1:2">
      <c r="A35"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6" workbookViewId="0">
      <selection activeCell="B50" sqref="B50"/>
    </sheetView>
  </sheetViews>
  <sheetFormatPr defaultRowHeight="14.5"/>
  <cols>
    <col min="2" max="2" width="30.90625" bestFit="1" customWidth="1"/>
    <col min="3" max="3" width="17.08984375" customWidth="1"/>
  </cols>
  <sheetData>
    <row r="1" spans="1:4">
      <c r="A1">
        <v>1</v>
      </c>
      <c r="B1" t="s">
        <v>0</v>
      </c>
      <c r="C1" t="s">
        <v>1</v>
      </c>
      <c r="D1" t="s">
        <v>2</v>
      </c>
    </row>
    <row r="2" spans="1:4">
      <c r="A2">
        <v>2</v>
      </c>
      <c r="B2" t="s">
        <v>3</v>
      </c>
    </row>
    <row r="3" spans="1:4">
      <c r="A3">
        <v>3</v>
      </c>
      <c r="B3" t="s">
        <v>19</v>
      </c>
      <c r="C3" t="s">
        <v>20</v>
      </c>
    </row>
    <row r="4" spans="1:4">
      <c r="A4">
        <v>4</v>
      </c>
      <c r="B4" t="s">
        <v>21</v>
      </c>
      <c r="C4" t="s">
        <v>22</v>
      </c>
    </row>
    <row r="5" spans="1:4">
      <c r="A5">
        <v>5</v>
      </c>
      <c r="B5" t="s">
        <v>23</v>
      </c>
      <c r="C5" t="s">
        <v>24</v>
      </c>
    </row>
    <row r="6" spans="1:4">
      <c r="A6">
        <v>6</v>
      </c>
      <c r="B6" t="s">
        <v>25</v>
      </c>
      <c r="C6" t="s">
        <v>26</v>
      </c>
    </row>
    <row r="7" spans="1:4">
      <c r="C7" t="s">
        <v>27</v>
      </c>
    </row>
    <row r="8" spans="1:4">
      <c r="A8">
        <v>7</v>
      </c>
      <c r="B8" t="s">
        <v>28</v>
      </c>
      <c r="C8" t="s">
        <v>29</v>
      </c>
    </row>
    <row r="9" spans="1:4">
      <c r="A9">
        <v>8</v>
      </c>
      <c r="B9" t="s">
        <v>30</v>
      </c>
      <c r="C9" t="s">
        <v>31</v>
      </c>
    </row>
    <row r="10" spans="1:4">
      <c r="A10">
        <v>9</v>
      </c>
      <c r="B10" t="s">
        <v>32</v>
      </c>
      <c r="C10" t="s">
        <v>33</v>
      </c>
    </row>
    <row r="11" spans="1:4">
      <c r="A11">
        <v>10</v>
      </c>
      <c r="B11" t="s">
        <v>34</v>
      </c>
      <c r="C11" t="s">
        <v>35</v>
      </c>
    </row>
    <row r="12" spans="1:4">
      <c r="A12">
        <v>11</v>
      </c>
      <c r="B12" t="s">
        <v>36</v>
      </c>
      <c r="C12" t="s">
        <v>37</v>
      </c>
    </row>
    <row r="13" spans="1:4">
      <c r="A13" t="s">
        <v>467</v>
      </c>
      <c r="B13" s="2">
        <v>25</v>
      </c>
      <c r="C13" t="s">
        <v>38</v>
      </c>
    </row>
    <row r="14" spans="1:4">
      <c r="A14">
        <v>13</v>
      </c>
      <c r="B14" t="s">
        <v>39</v>
      </c>
      <c r="C14" t="s">
        <v>40</v>
      </c>
    </row>
    <row r="15" spans="1:4">
      <c r="A15">
        <v>14</v>
      </c>
      <c r="B15" t="s">
        <v>41</v>
      </c>
      <c r="C15" t="s">
        <v>42</v>
      </c>
    </row>
    <row r="16" spans="1:4">
      <c r="A16">
        <v>15</v>
      </c>
      <c r="B16" t="s">
        <v>78</v>
      </c>
      <c r="C16" t="s">
        <v>79</v>
      </c>
    </row>
    <row r="17" spans="1:3">
      <c r="C17" t="s">
        <v>103</v>
      </c>
    </row>
    <row r="18" spans="1:3">
      <c r="A18">
        <v>16</v>
      </c>
      <c r="B18" t="s">
        <v>80</v>
      </c>
    </row>
    <row r="19" spans="1:3">
      <c r="A19">
        <v>17</v>
      </c>
      <c r="B19" t="s">
        <v>94</v>
      </c>
    </row>
    <row r="20" spans="1:3">
      <c r="A20">
        <v>18</v>
      </c>
      <c r="B20" t="s">
        <v>95</v>
      </c>
      <c r="C20" t="s">
        <v>582</v>
      </c>
    </row>
    <row r="21" spans="1:3">
      <c r="A21">
        <v>19</v>
      </c>
      <c r="B21" t="s">
        <v>96</v>
      </c>
      <c r="C21" t="s">
        <v>97</v>
      </c>
    </row>
    <row r="22" spans="1:3">
      <c r="A22">
        <v>20</v>
      </c>
      <c r="B22" t="s">
        <v>98</v>
      </c>
      <c r="C22" t="s">
        <v>99</v>
      </c>
    </row>
    <row r="23" spans="1:3">
      <c r="A23">
        <v>21</v>
      </c>
      <c r="B23" t="s">
        <v>101</v>
      </c>
      <c r="C23" t="s">
        <v>102</v>
      </c>
    </row>
    <row r="24" spans="1:3">
      <c r="A24">
        <v>22</v>
      </c>
      <c r="B24" t="s">
        <v>104</v>
      </c>
      <c r="C24" t="s">
        <v>105</v>
      </c>
    </row>
    <row r="25" spans="1:3">
      <c r="A25">
        <v>23</v>
      </c>
      <c r="B25" t="s">
        <v>116</v>
      </c>
      <c r="C25" t="s">
        <v>115</v>
      </c>
    </row>
    <row r="26" spans="1:3">
      <c r="A26">
        <v>24</v>
      </c>
      <c r="B26" t="s">
        <v>121</v>
      </c>
      <c r="C26" t="s">
        <v>123</v>
      </c>
    </row>
    <row r="27" spans="1:3">
      <c r="C27" t="s">
        <v>122</v>
      </c>
    </row>
    <row r="28" spans="1:3">
      <c r="A28">
        <v>25</v>
      </c>
      <c r="B28" s="3" t="s">
        <v>124</v>
      </c>
    </row>
    <row r="29" spans="1:3">
      <c r="A29">
        <v>26</v>
      </c>
      <c r="B29" t="s">
        <v>468</v>
      </c>
      <c r="C29" t="s">
        <v>470</v>
      </c>
    </row>
    <row r="30" spans="1:3">
      <c r="C30" t="s">
        <v>469</v>
      </c>
    </row>
    <row r="31" spans="1:3">
      <c r="A31">
        <v>27</v>
      </c>
      <c r="B31" t="s">
        <v>533</v>
      </c>
      <c r="C31" t="s">
        <v>534</v>
      </c>
    </row>
    <row r="32" spans="1:3">
      <c r="A32">
        <v>28</v>
      </c>
      <c r="B32" t="s">
        <v>535</v>
      </c>
      <c r="C32" t="s">
        <v>536</v>
      </c>
    </row>
    <row r="33" spans="1:11">
      <c r="A33">
        <v>29</v>
      </c>
      <c r="B33" t="s">
        <v>806</v>
      </c>
      <c r="C33" t="s">
        <v>807</v>
      </c>
    </row>
    <row r="34" spans="1:11">
      <c r="A34">
        <v>30</v>
      </c>
      <c r="B34" t="s">
        <v>1317</v>
      </c>
      <c r="C34" t="s">
        <v>1318</v>
      </c>
    </row>
    <row r="35" spans="1:11">
      <c r="C35" t="s">
        <v>1324</v>
      </c>
    </row>
    <row r="37" spans="1:11">
      <c r="C37" t="s">
        <v>1325</v>
      </c>
    </row>
    <row r="38" spans="1:11">
      <c r="B38" t="s">
        <v>1328</v>
      </c>
      <c r="C38" t="s">
        <v>1326</v>
      </c>
    </row>
    <row r="39" spans="1:11">
      <c r="C39" t="s">
        <v>1327</v>
      </c>
    </row>
    <row r="40" spans="1:11" ht="58">
      <c r="A40">
        <v>31</v>
      </c>
      <c r="B40" t="s">
        <v>1385</v>
      </c>
      <c r="C40" s="1" t="s">
        <v>1386</v>
      </c>
    </row>
    <row r="41" spans="1:11">
      <c r="A41">
        <v>32</v>
      </c>
      <c r="B41" t="s">
        <v>1387</v>
      </c>
      <c r="D41" t="s">
        <v>2498</v>
      </c>
    </row>
    <row r="42" spans="1:11">
      <c r="A42">
        <v>33</v>
      </c>
      <c r="B42" t="s">
        <v>1410</v>
      </c>
      <c r="C42" t="s">
        <v>1411</v>
      </c>
      <c r="K42" t="s">
        <v>1919</v>
      </c>
    </row>
    <row r="43" spans="1:11">
      <c r="A43">
        <v>34</v>
      </c>
      <c r="B43" t="s">
        <v>2242</v>
      </c>
      <c r="C43" t="s">
        <v>2243</v>
      </c>
    </row>
    <row r="44" spans="1:11">
      <c r="A44">
        <v>35</v>
      </c>
      <c r="B44" t="s">
        <v>2416</v>
      </c>
      <c r="C44" t="s">
        <v>2415</v>
      </c>
    </row>
    <row r="45" spans="1:11">
      <c r="C45" t="s">
        <v>2417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2" workbookViewId="0">
      <selection activeCell="F39" sqref="F39"/>
    </sheetView>
  </sheetViews>
  <sheetFormatPr defaultRowHeight="14.5"/>
  <sheetData>
    <row r="1" spans="1:7">
      <c r="B1" t="s">
        <v>541</v>
      </c>
    </row>
    <row r="2" spans="1:7">
      <c r="B2" t="s">
        <v>542</v>
      </c>
    </row>
    <row r="3" spans="1:7">
      <c r="B3" t="s">
        <v>543</v>
      </c>
    </row>
    <row r="4" spans="1:7">
      <c r="B4" t="s">
        <v>544</v>
      </c>
    </row>
    <row r="8" spans="1:7">
      <c r="A8">
        <v>1</v>
      </c>
      <c r="B8" t="s">
        <v>588</v>
      </c>
      <c r="C8" t="s">
        <v>586</v>
      </c>
      <c r="G8" t="s">
        <v>594</v>
      </c>
    </row>
    <row r="9" spans="1:7">
      <c r="A9">
        <v>2</v>
      </c>
      <c r="B9" t="s">
        <v>589</v>
      </c>
      <c r="C9" t="s">
        <v>587</v>
      </c>
    </row>
    <row r="10" spans="1:7">
      <c r="A10">
        <v>3</v>
      </c>
      <c r="B10" t="s">
        <v>595</v>
      </c>
    </row>
    <row r="11" spans="1:7">
      <c r="B11" t="s">
        <v>596</v>
      </c>
    </row>
    <row r="12" spans="1:7">
      <c r="B12" t="s">
        <v>597</v>
      </c>
    </row>
    <row r="13" spans="1:7">
      <c r="B13" t="s">
        <v>598</v>
      </c>
    </row>
    <row r="14" spans="1:7">
      <c r="B14" t="s">
        <v>599</v>
      </c>
    </row>
    <row r="15" spans="1:7">
      <c r="B15" t="s">
        <v>600</v>
      </c>
    </row>
    <row r="16" spans="1:7">
      <c r="B16" t="s">
        <v>601</v>
      </c>
    </row>
    <row r="17" spans="1:6">
      <c r="B17" t="s">
        <v>602</v>
      </c>
    </row>
    <row r="21" spans="1:6">
      <c r="A21">
        <v>4</v>
      </c>
      <c r="B21" t="s">
        <v>605</v>
      </c>
    </row>
    <row r="22" spans="1:6">
      <c r="A22">
        <v>5</v>
      </c>
      <c r="B22" t="s">
        <v>620</v>
      </c>
    </row>
    <row r="23" spans="1:6">
      <c r="A23" t="s">
        <v>626</v>
      </c>
    </row>
    <row r="24" spans="1:6">
      <c r="B24" t="s">
        <v>621</v>
      </c>
      <c r="C24" t="s">
        <v>622</v>
      </c>
      <c r="D24" t="s">
        <v>624</v>
      </c>
    </row>
    <row r="25" spans="1:6">
      <c r="B25" t="s">
        <v>623</v>
      </c>
      <c r="D25" t="s">
        <v>625</v>
      </c>
    </row>
    <row r="27" spans="1:6">
      <c r="A27">
        <v>6</v>
      </c>
      <c r="B27" t="s">
        <v>629</v>
      </c>
    </row>
    <row r="28" spans="1:6">
      <c r="B28" t="s">
        <v>627</v>
      </c>
    </row>
    <row r="29" spans="1:6">
      <c r="B29" t="s">
        <v>628</v>
      </c>
    </row>
    <row r="30" spans="1:6">
      <c r="A30">
        <v>7</v>
      </c>
      <c r="B30" t="s">
        <v>630</v>
      </c>
      <c r="F30" t="s">
        <v>631</v>
      </c>
    </row>
    <row r="31" spans="1:6">
      <c r="A31">
        <v>8</v>
      </c>
      <c r="B31" t="s">
        <v>632</v>
      </c>
    </row>
    <row r="32" spans="1:6">
      <c r="B32" t="s">
        <v>633</v>
      </c>
    </row>
    <row r="33" spans="1:2">
      <c r="A33">
        <v>9</v>
      </c>
      <c r="B33" t="s">
        <v>634</v>
      </c>
    </row>
    <row r="34" spans="1:2">
      <c r="A34">
        <v>10</v>
      </c>
      <c r="B34" t="s">
        <v>635</v>
      </c>
    </row>
    <row r="35" spans="1:2">
      <c r="A35">
        <v>11</v>
      </c>
      <c r="B35" t="s">
        <v>636</v>
      </c>
    </row>
    <row r="36" spans="1:2">
      <c r="A36">
        <v>12</v>
      </c>
      <c r="B36" t="s">
        <v>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7" workbookViewId="0">
      <selection activeCell="H18" sqref="H18"/>
    </sheetView>
  </sheetViews>
  <sheetFormatPr defaultRowHeight="14.5"/>
  <cols>
    <col min="2" max="2" width="17.36328125" bestFit="1" customWidth="1"/>
  </cols>
  <sheetData>
    <row r="1" spans="1:14">
      <c r="A1">
        <v>1</v>
      </c>
      <c r="B1" t="s">
        <v>117</v>
      </c>
      <c r="C1" t="s">
        <v>118</v>
      </c>
      <c r="M1" t="s">
        <v>2049</v>
      </c>
    </row>
    <row r="2" spans="1:14">
      <c r="C2" t="s">
        <v>119</v>
      </c>
    </row>
    <row r="3" spans="1:14">
      <c r="C3" t="s">
        <v>120</v>
      </c>
    </row>
    <row r="4" spans="1:14">
      <c r="A4">
        <v>2</v>
      </c>
      <c r="B4" t="s">
        <v>476</v>
      </c>
      <c r="M4">
        <v>27</v>
      </c>
    </row>
    <row r="5" spans="1:14">
      <c r="B5" t="s">
        <v>477</v>
      </c>
      <c r="M5">
        <v>28</v>
      </c>
      <c r="N5" t="s">
        <v>2050</v>
      </c>
    </row>
    <row r="6" spans="1:14">
      <c r="B6" t="s">
        <v>478</v>
      </c>
    </row>
    <row r="7" spans="1:14">
      <c r="A7">
        <v>3</v>
      </c>
      <c r="B7" t="s">
        <v>510</v>
      </c>
      <c r="M7">
        <v>33</v>
      </c>
      <c r="N7" t="s">
        <v>2051</v>
      </c>
    </row>
    <row r="8" spans="1:14">
      <c r="A8">
        <v>4</v>
      </c>
      <c r="B8" t="s">
        <v>511</v>
      </c>
    </row>
    <row r="9" spans="1:14">
      <c r="A9">
        <v>5</v>
      </c>
      <c r="B9" t="s">
        <v>515</v>
      </c>
      <c r="C9" t="s">
        <v>646</v>
      </c>
      <c r="H9" t="s">
        <v>647</v>
      </c>
      <c r="M9">
        <v>16</v>
      </c>
      <c r="N9" t="s">
        <v>2052</v>
      </c>
    </row>
    <row r="10" spans="1:14">
      <c r="A10">
        <v>6</v>
      </c>
      <c r="B10" t="s">
        <v>516</v>
      </c>
      <c r="M10">
        <v>30</v>
      </c>
      <c r="N10" t="s">
        <v>2053</v>
      </c>
    </row>
    <row r="11" spans="1:14">
      <c r="A11">
        <v>7</v>
      </c>
      <c r="B11" t="s">
        <v>517</v>
      </c>
      <c r="C11" t="s">
        <v>2433</v>
      </c>
    </row>
    <row r="12" spans="1:14">
      <c r="A12">
        <v>8</v>
      </c>
      <c r="B12" t="s">
        <v>518</v>
      </c>
      <c r="E12" t="s">
        <v>519</v>
      </c>
    </row>
    <row r="13" spans="1:14">
      <c r="A13">
        <v>9</v>
      </c>
      <c r="B13" t="s">
        <v>520</v>
      </c>
    </row>
    <row r="14" spans="1:14">
      <c r="A14">
        <v>10</v>
      </c>
      <c r="B14" t="s">
        <v>532</v>
      </c>
    </row>
    <row r="15" spans="1:14">
      <c r="A15">
        <v>11</v>
      </c>
      <c r="B15" t="s">
        <v>538</v>
      </c>
    </row>
    <row r="16" spans="1:14">
      <c r="A16">
        <v>12</v>
      </c>
      <c r="B16" t="s">
        <v>554</v>
      </c>
      <c r="C16" t="s">
        <v>555</v>
      </c>
      <c r="E16" t="s">
        <v>558</v>
      </c>
    </row>
    <row r="17" spans="1:13">
      <c r="A17">
        <v>13</v>
      </c>
      <c r="B17" t="s">
        <v>569</v>
      </c>
    </row>
    <row r="18" spans="1:13">
      <c r="A18">
        <v>14</v>
      </c>
      <c r="B18" t="s">
        <v>639</v>
      </c>
    </row>
    <row r="19" spans="1:13">
      <c r="A19">
        <v>15</v>
      </c>
      <c r="B19" t="s">
        <v>661</v>
      </c>
      <c r="C19" t="s">
        <v>662</v>
      </c>
    </row>
    <row r="20" spans="1:13">
      <c r="A20">
        <v>16</v>
      </c>
      <c r="B20" s="125" t="s">
        <v>667</v>
      </c>
      <c r="C20" t="s">
        <v>668</v>
      </c>
      <c r="M20" t="s">
        <v>1394</v>
      </c>
    </row>
    <row r="21" spans="1:13">
      <c r="B21" s="125" t="s">
        <v>1615</v>
      </c>
      <c r="C21" t="s">
        <v>1616</v>
      </c>
    </row>
    <row r="22" spans="1:13">
      <c r="A22">
        <v>17</v>
      </c>
      <c r="B22" t="s">
        <v>1286</v>
      </c>
      <c r="C22" t="s">
        <v>1287</v>
      </c>
    </row>
    <row r="23" spans="1:13">
      <c r="C23" t="s">
        <v>1288</v>
      </c>
    </row>
    <row r="24" spans="1:13">
      <c r="A24">
        <v>18</v>
      </c>
      <c r="B24" t="s">
        <v>1289</v>
      </c>
      <c r="C24" t="s">
        <v>1290</v>
      </c>
    </row>
    <row r="25" spans="1:13">
      <c r="A25">
        <v>19</v>
      </c>
      <c r="B25" t="s">
        <v>1291</v>
      </c>
      <c r="C25" t="s">
        <v>1292</v>
      </c>
    </row>
    <row r="26" spans="1:13">
      <c r="A26">
        <v>20</v>
      </c>
      <c r="B26" t="s">
        <v>1321</v>
      </c>
      <c r="C26" t="s">
        <v>1322</v>
      </c>
    </row>
    <row r="27" spans="1:13">
      <c r="A27">
        <v>21</v>
      </c>
      <c r="B27" t="s">
        <v>1366</v>
      </c>
      <c r="C27" t="s">
        <v>1367</v>
      </c>
    </row>
    <row r="28" spans="1:13">
      <c r="A28">
        <v>22</v>
      </c>
      <c r="B28" t="s">
        <v>1370</v>
      </c>
      <c r="C28" t="s">
        <v>1371</v>
      </c>
    </row>
    <row r="29" spans="1:13">
      <c r="A29">
        <v>23</v>
      </c>
      <c r="B29" t="s">
        <v>1376</v>
      </c>
      <c r="C29" t="s">
        <v>1377</v>
      </c>
    </row>
    <row r="30" spans="1:13">
      <c r="A30">
        <v>24</v>
      </c>
      <c r="B30" t="s">
        <v>1480</v>
      </c>
      <c r="C30" t="s">
        <v>1481</v>
      </c>
    </row>
    <row r="31" spans="1:13">
      <c r="A31">
        <v>25</v>
      </c>
      <c r="B31" t="s">
        <v>1920</v>
      </c>
      <c r="C31" t="s">
        <v>1921</v>
      </c>
    </row>
    <row r="32" spans="1:13">
      <c r="A32">
        <v>26</v>
      </c>
      <c r="B32" t="s">
        <v>1922</v>
      </c>
      <c r="C32" s="3" t="s">
        <v>1923</v>
      </c>
    </row>
    <row r="33" spans="1:14">
      <c r="C33" t="s">
        <v>1924</v>
      </c>
    </row>
    <row r="34" spans="1:14">
      <c r="C34" s="3" t="s">
        <v>1925</v>
      </c>
    </row>
    <row r="35" spans="1:14">
      <c r="C35" s="3" t="s">
        <v>1926</v>
      </c>
    </row>
    <row r="36" spans="1:14">
      <c r="A36">
        <v>27</v>
      </c>
      <c r="B36" t="s">
        <v>1927</v>
      </c>
      <c r="C36" t="s">
        <v>1932</v>
      </c>
    </row>
    <row r="37" spans="1:14">
      <c r="C37" t="s">
        <v>1931</v>
      </c>
      <c r="I37" t="s">
        <v>1938</v>
      </c>
      <c r="L37" t="s">
        <v>1939</v>
      </c>
    </row>
    <row r="38" spans="1:14">
      <c r="C38" t="s">
        <v>1933</v>
      </c>
      <c r="I38" t="s">
        <v>1940</v>
      </c>
      <c r="J38" t="s">
        <v>1941</v>
      </c>
      <c r="N38" t="s">
        <v>1949</v>
      </c>
    </row>
    <row r="39" spans="1:14">
      <c r="C39" t="s">
        <v>1934</v>
      </c>
      <c r="I39" t="s">
        <v>1942</v>
      </c>
      <c r="L39" t="s">
        <v>1943</v>
      </c>
    </row>
    <row r="40" spans="1:14">
      <c r="C40" t="s">
        <v>1935</v>
      </c>
      <c r="F40" t="s">
        <v>1948</v>
      </c>
      <c r="I40" t="s">
        <v>1944</v>
      </c>
      <c r="L40" t="s">
        <v>1945</v>
      </c>
    </row>
    <row r="41" spans="1:14">
      <c r="C41" t="s">
        <v>1936</v>
      </c>
      <c r="I41" t="s">
        <v>1946</v>
      </c>
    </row>
    <row r="42" spans="1:14">
      <c r="I42" t="s">
        <v>1947</v>
      </c>
    </row>
    <row r="43" spans="1:14">
      <c r="C43" t="s">
        <v>1937</v>
      </c>
    </row>
    <row r="44" spans="1:14">
      <c r="B44" t="s">
        <v>2160</v>
      </c>
      <c r="C44" t="s">
        <v>2161</v>
      </c>
    </row>
    <row r="45" spans="1:14">
      <c r="A45">
        <v>28</v>
      </c>
      <c r="B45" t="s">
        <v>1930</v>
      </c>
      <c r="C45" t="s">
        <v>1928</v>
      </c>
      <c r="I45" t="s">
        <v>2043</v>
      </c>
    </row>
    <row r="46" spans="1:14">
      <c r="C46" t="s">
        <v>1929</v>
      </c>
    </row>
    <row r="47" spans="1:14">
      <c r="A47">
        <v>29</v>
      </c>
      <c r="B47" t="s">
        <v>1950</v>
      </c>
      <c r="C47" s="144" t="s">
        <v>1951</v>
      </c>
    </row>
    <row r="48" spans="1:14">
      <c r="C48" s="144" t="s">
        <v>1952</v>
      </c>
    </row>
    <row r="49" spans="1:3">
      <c r="C49" s="144" t="s">
        <v>1953</v>
      </c>
    </row>
    <row r="50" spans="1:3">
      <c r="C50" s="144" t="s">
        <v>1954</v>
      </c>
    </row>
    <row r="51" spans="1:3">
      <c r="C51" s="144" t="s">
        <v>1955</v>
      </c>
    </row>
    <row r="52" spans="1:3">
      <c r="C52" s="144" t="s">
        <v>1956</v>
      </c>
    </row>
    <row r="53" spans="1:3">
      <c r="C53" s="144" t="s">
        <v>1957</v>
      </c>
    </row>
    <row r="54" spans="1:3">
      <c r="C54" s="144" t="s">
        <v>1958</v>
      </c>
    </row>
    <row r="55" spans="1:3">
      <c r="C55" s="144" t="s">
        <v>1959</v>
      </c>
    </row>
    <row r="56" spans="1:3">
      <c r="C56" s="144" t="s">
        <v>1960</v>
      </c>
    </row>
    <row r="57" spans="1:3">
      <c r="A57">
        <v>30</v>
      </c>
      <c r="B57" t="s">
        <v>78</v>
      </c>
      <c r="C57" s="144" t="s">
        <v>1961</v>
      </c>
    </row>
    <row r="58" spans="1:3">
      <c r="A58">
        <v>31</v>
      </c>
      <c r="B58" t="s">
        <v>2044</v>
      </c>
      <c r="C58" s="144" t="s">
        <v>2045</v>
      </c>
    </row>
    <row r="59" spans="1:3">
      <c r="C59" s="144" t="s">
        <v>2046</v>
      </c>
    </row>
    <row r="61" spans="1:3">
      <c r="A61">
        <v>32</v>
      </c>
      <c r="B61" t="s">
        <v>2047</v>
      </c>
      <c r="C61" s="144" t="s">
        <v>2048</v>
      </c>
    </row>
    <row r="62" spans="1:3">
      <c r="A62">
        <v>33</v>
      </c>
      <c r="B62" t="s">
        <v>2056</v>
      </c>
      <c r="C62" s="144" t="s">
        <v>2057</v>
      </c>
    </row>
    <row r="63" spans="1:3">
      <c r="C63" s="144" t="s">
        <v>2058</v>
      </c>
    </row>
    <row r="64" spans="1:3" ht="29">
      <c r="A64">
        <v>34</v>
      </c>
      <c r="B64" s="1" t="s">
        <v>2148</v>
      </c>
    </row>
    <row r="65" spans="1:14">
      <c r="A65">
        <v>35</v>
      </c>
      <c r="B65" t="s">
        <v>2238</v>
      </c>
      <c r="C65" s="144" t="s">
        <v>2239</v>
      </c>
    </row>
    <row r="66" spans="1:14">
      <c r="A66">
        <v>36</v>
      </c>
      <c r="B66" t="s">
        <v>2240</v>
      </c>
      <c r="C66" s="144" t="s">
        <v>2241</v>
      </c>
    </row>
    <row r="67" spans="1:14">
      <c r="A67">
        <v>37</v>
      </c>
      <c r="B67" t="s">
        <v>2244</v>
      </c>
      <c r="C67" s="144" t="s">
        <v>2245</v>
      </c>
    </row>
    <row r="68" spans="1:14">
      <c r="A68">
        <v>38</v>
      </c>
      <c r="B68" t="s">
        <v>2246</v>
      </c>
      <c r="C68" s="144" t="s">
        <v>2247</v>
      </c>
    </row>
    <row r="69" spans="1:14">
      <c r="A69">
        <v>39</v>
      </c>
      <c r="B69" t="s">
        <v>2248</v>
      </c>
      <c r="C69" s="144" t="s">
        <v>2249</v>
      </c>
    </row>
    <row r="70" spans="1:14">
      <c r="C70" t="s">
        <v>2250</v>
      </c>
    </row>
    <row r="71" spans="1:14">
      <c r="L71" t="s">
        <v>2268</v>
      </c>
    </row>
    <row r="72" spans="1:14">
      <c r="C72" t="s">
        <v>2251</v>
      </c>
      <c r="L72" t="s">
        <v>2269</v>
      </c>
    </row>
    <row r="73" spans="1:14">
      <c r="C73" t="s">
        <v>2252</v>
      </c>
      <c r="L73" s="177" t="s">
        <v>2270</v>
      </c>
      <c r="M73" s="177"/>
      <c r="N73" s="177"/>
    </row>
    <row r="74" spans="1:14">
      <c r="C74" t="s">
        <v>2260</v>
      </c>
    </row>
    <row r="75" spans="1:14">
      <c r="C75" t="s">
        <v>2261</v>
      </c>
      <c r="L75" t="s">
        <v>2272</v>
      </c>
    </row>
    <row r="76" spans="1:14">
      <c r="C76" t="s">
        <v>2262</v>
      </c>
    </row>
    <row r="77" spans="1:14">
      <c r="C77" t="s">
        <v>2263</v>
      </c>
    </row>
    <row r="78" spans="1:14">
      <c r="C78" t="s">
        <v>2264</v>
      </c>
    </row>
    <row r="80" spans="1:14">
      <c r="C80" t="s">
        <v>2265</v>
      </c>
    </row>
    <row r="81" spans="1:3">
      <c r="C81" t="s">
        <v>2266</v>
      </c>
    </row>
    <row r="83" spans="1:3">
      <c r="C83" t="s">
        <v>2267</v>
      </c>
    </row>
    <row r="85" spans="1:3">
      <c r="C85" t="s">
        <v>2271</v>
      </c>
    </row>
    <row r="86" spans="1:3">
      <c r="A86">
        <v>40</v>
      </c>
      <c r="B86" t="s">
        <v>39</v>
      </c>
      <c r="C86" t="s">
        <v>2571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25" workbookViewId="0">
      <selection activeCell="E11" sqref="E11"/>
    </sheetView>
  </sheetViews>
  <sheetFormatPr defaultRowHeight="14.5"/>
  <cols>
    <col min="2" max="2" width="31.6328125" bestFit="1" customWidth="1"/>
    <col min="4" max="4" width="9.7265625" bestFit="1" customWidth="1"/>
  </cols>
  <sheetData>
    <row r="1" spans="1:5">
      <c r="A1" t="s">
        <v>1530</v>
      </c>
      <c r="B1" t="s">
        <v>1531</v>
      </c>
      <c r="C1" t="s">
        <v>1532</v>
      </c>
      <c r="D1" t="s">
        <v>1533</v>
      </c>
    </row>
    <row r="2" spans="1:5">
      <c r="A2" s="22">
        <v>34892</v>
      </c>
      <c r="B2" s="22" t="s">
        <v>1534</v>
      </c>
      <c r="C2" s="22" t="s">
        <v>1535</v>
      </c>
      <c r="D2" s="123">
        <v>43251</v>
      </c>
      <c r="E2" s="22">
        <v>137</v>
      </c>
    </row>
    <row r="3" spans="1:5">
      <c r="A3" s="22">
        <v>72777</v>
      </c>
      <c r="B3" s="22" t="s">
        <v>1536</v>
      </c>
      <c r="C3" s="22" t="s">
        <v>1535</v>
      </c>
      <c r="D3" s="123">
        <v>43251</v>
      </c>
      <c r="E3" s="124" t="s">
        <v>1581</v>
      </c>
    </row>
    <row r="4" spans="1:5">
      <c r="A4" s="22" t="s">
        <v>1537</v>
      </c>
      <c r="B4" s="22" t="s">
        <v>1538</v>
      </c>
      <c r="C4" s="22" t="s">
        <v>1535</v>
      </c>
      <c r="D4" s="123">
        <v>43251</v>
      </c>
      <c r="E4" s="124" t="s">
        <v>1582</v>
      </c>
    </row>
    <row r="5" spans="1:5">
      <c r="A5" s="22" t="s">
        <v>1539</v>
      </c>
      <c r="B5" s="22" t="s">
        <v>1540</v>
      </c>
      <c r="C5" s="22" t="s">
        <v>1535</v>
      </c>
      <c r="D5" s="123">
        <v>43251</v>
      </c>
      <c r="E5" s="124" t="s">
        <v>1583</v>
      </c>
    </row>
    <row r="6" spans="1:5">
      <c r="A6" s="22" t="s">
        <v>1541</v>
      </c>
      <c r="B6" s="22" t="s">
        <v>1542</v>
      </c>
      <c r="C6" s="22" t="s">
        <v>1535</v>
      </c>
      <c r="D6" s="123">
        <v>43251</v>
      </c>
      <c r="E6" s="124" t="s">
        <v>1584</v>
      </c>
    </row>
    <row r="7" spans="1:5">
      <c r="A7" s="22" t="s">
        <v>1543</v>
      </c>
      <c r="B7" s="22" t="s">
        <v>1544</v>
      </c>
      <c r="C7" s="22" t="s">
        <v>1535</v>
      </c>
      <c r="D7" s="123">
        <v>43251</v>
      </c>
      <c r="E7" s="124" t="s">
        <v>1585</v>
      </c>
    </row>
    <row r="8" spans="1:5">
      <c r="A8" s="22" t="s">
        <v>1545</v>
      </c>
      <c r="B8" s="22" t="s">
        <v>1546</v>
      </c>
      <c r="C8" s="22" t="s">
        <v>1535</v>
      </c>
      <c r="D8" s="123">
        <v>43251</v>
      </c>
      <c r="E8" s="124" t="s">
        <v>1586</v>
      </c>
    </row>
    <row r="9" spans="1:5">
      <c r="A9" s="22" t="s">
        <v>1547</v>
      </c>
      <c r="B9" s="22" t="s">
        <v>1548</v>
      </c>
      <c r="C9" s="22" t="s">
        <v>1535</v>
      </c>
      <c r="D9" s="123">
        <v>43251</v>
      </c>
      <c r="E9" s="124" t="s">
        <v>1587</v>
      </c>
    </row>
    <row r="10" spans="1:5">
      <c r="A10" s="22" t="s">
        <v>1549</v>
      </c>
      <c r="B10" s="22" t="s">
        <v>1550</v>
      </c>
      <c r="C10" s="22" t="s">
        <v>1535</v>
      </c>
      <c r="D10" s="123">
        <v>43251</v>
      </c>
      <c r="E10" s="124" t="s">
        <v>1588</v>
      </c>
    </row>
    <row r="11" spans="1:5">
      <c r="A11" s="22" t="s">
        <v>1551</v>
      </c>
      <c r="B11" s="22" t="s">
        <v>1552</v>
      </c>
      <c r="C11" s="22" t="s">
        <v>1535</v>
      </c>
      <c r="D11" s="123">
        <v>43251</v>
      </c>
      <c r="E11" s="124" t="s">
        <v>1589</v>
      </c>
    </row>
    <row r="12" spans="1:5">
      <c r="A12" s="22" t="s">
        <v>1553</v>
      </c>
      <c r="B12" s="22" t="s">
        <v>1554</v>
      </c>
      <c r="C12" s="22" t="s">
        <v>1535</v>
      </c>
      <c r="D12" s="123">
        <v>43251</v>
      </c>
      <c r="E12" s="124" t="s">
        <v>1590</v>
      </c>
    </row>
    <row r="13" spans="1:5">
      <c r="A13" s="22" t="s">
        <v>1555</v>
      </c>
      <c r="B13" s="22" t="s">
        <v>1556</v>
      </c>
      <c r="C13" s="22" t="s">
        <v>1535</v>
      </c>
      <c r="D13" s="123">
        <v>43251</v>
      </c>
      <c r="E13" s="124" t="s">
        <v>1591</v>
      </c>
    </row>
    <row r="14" spans="1:5">
      <c r="A14" s="22" t="s">
        <v>1557</v>
      </c>
      <c r="B14" s="22" t="s">
        <v>1558</v>
      </c>
      <c r="C14" s="22" t="s">
        <v>1535</v>
      </c>
      <c r="D14" s="123">
        <v>43251</v>
      </c>
      <c r="E14" s="124" t="s">
        <v>1592</v>
      </c>
    </row>
    <row r="15" spans="1:5">
      <c r="A15" s="22" t="s">
        <v>1559</v>
      </c>
      <c r="B15" s="22" t="s">
        <v>1560</v>
      </c>
      <c r="C15" s="22" t="s">
        <v>1535</v>
      </c>
      <c r="D15" s="123">
        <v>43251</v>
      </c>
      <c r="E15" s="124" t="s">
        <v>1593</v>
      </c>
    </row>
    <row r="16" spans="1:5">
      <c r="A16" s="22" t="s">
        <v>1561</v>
      </c>
      <c r="B16" s="22" t="s">
        <v>1562</v>
      </c>
      <c r="C16" s="22" t="s">
        <v>1535</v>
      </c>
      <c r="D16" s="123">
        <v>43251</v>
      </c>
      <c r="E16" s="124" t="s">
        <v>1595</v>
      </c>
    </row>
    <row r="17" spans="1:5">
      <c r="A17" s="22" t="s">
        <v>1563</v>
      </c>
      <c r="B17" s="22" t="s">
        <v>1564</v>
      </c>
      <c r="C17" s="22" t="s">
        <v>1535</v>
      </c>
      <c r="D17" s="123">
        <v>43251</v>
      </c>
      <c r="E17" s="124" t="s">
        <v>1594</v>
      </c>
    </row>
    <row r="18" spans="1:5">
      <c r="A18" s="22" t="s">
        <v>1565</v>
      </c>
      <c r="B18" s="22" t="s">
        <v>1566</v>
      </c>
      <c r="C18" s="22" t="s">
        <v>1535</v>
      </c>
      <c r="D18" s="123">
        <v>43251</v>
      </c>
      <c r="E18" s="124" t="s">
        <v>1596</v>
      </c>
    </row>
    <row r="19" spans="1:5">
      <c r="A19" s="22" t="s">
        <v>1567</v>
      </c>
      <c r="B19" s="22" t="s">
        <v>1568</v>
      </c>
      <c r="C19" s="22" t="s">
        <v>1535</v>
      </c>
      <c r="D19" s="123">
        <v>43251</v>
      </c>
      <c r="E19" s="124" t="s">
        <v>1597</v>
      </c>
    </row>
    <row r="20" spans="1:5">
      <c r="A20" s="22" t="s">
        <v>1569</v>
      </c>
      <c r="B20" s="22" t="s">
        <v>1570</v>
      </c>
      <c r="C20" s="22" t="s">
        <v>1535</v>
      </c>
      <c r="D20" s="123">
        <v>43251</v>
      </c>
      <c r="E20" s="124" t="s">
        <v>1598</v>
      </c>
    </row>
    <row r="21" spans="1:5">
      <c r="A21" t="s">
        <v>1571</v>
      </c>
      <c r="B21" t="s">
        <v>1572</v>
      </c>
      <c r="C21" t="s">
        <v>1535</v>
      </c>
      <c r="D21" s="122">
        <v>43251</v>
      </c>
      <c r="E21" s="3" t="s">
        <v>1599</v>
      </c>
    </row>
    <row r="22" spans="1:5">
      <c r="A22">
        <v>5755</v>
      </c>
      <c r="B22" t="s">
        <v>1573</v>
      </c>
      <c r="C22" t="s">
        <v>1535</v>
      </c>
      <c r="D22" s="122">
        <v>43251</v>
      </c>
      <c r="E22" s="3" t="s">
        <v>1600</v>
      </c>
    </row>
    <row r="23" spans="1:5">
      <c r="A23" t="s">
        <v>1574</v>
      </c>
      <c r="B23" t="s">
        <v>1575</v>
      </c>
      <c r="C23" t="s">
        <v>1535</v>
      </c>
      <c r="D23" s="122">
        <v>43251</v>
      </c>
      <c r="E23" s="3" t="s">
        <v>1601</v>
      </c>
    </row>
    <row r="24" spans="1:5">
      <c r="A24">
        <v>94607</v>
      </c>
      <c r="B24" t="s">
        <v>1576</v>
      </c>
      <c r="C24" t="s">
        <v>1535</v>
      </c>
      <c r="D24" s="122">
        <v>43251</v>
      </c>
      <c r="E24" s="3" t="s">
        <v>1602</v>
      </c>
    </row>
    <row r="25" spans="1:5">
      <c r="A25" t="s">
        <v>1577</v>
      </c>
      <c r="B25" t="s">
        <v>1578</v>
      </c>
      <c r="C25" t="s">
        <v>1535</v>
      </c>
      <c r="D25" s="122">
        <v>43251</v>
      </c>
      <c r="E25" s="3" t="s">
        <v>1603</v>
      </c>
    </row>
    <row r="26" spans="1:5">
      <c r="A26" t="s">
        <v>1579</v>
      </c>
      <c r="B26" t="s">
        <v>1580</v>
      </c>
      <c r="C26" t="s">
        <v>1535</v>
      </c>
      <c r="D26" s="122">
        <v>43251</v>
      </c>
      <c r="E26" s="3" t="s">
        <v>1604</v>
      </c>
    </row>
    <row r="33" spans="2:2">
      <c r="B33" t="s">
        <v>1605</v>
      </c>
    </row>
    <row r="34" spans="2:2">
      <c r="B34" t="s">
        <v>1606</v>
      </c>
    </row>
    <row r="35" spans="2:2">
      <c r="B35" t="s">
        <v>1607</v>
      </c>
    </row>
    <row r="36" spans="2:2">
      <c r="B36" t="s">
        <v>1608</v>
      </c>
    </row>
    <row r="37" spans="2:2">
      <c r="B37" t="s">
        <v>1609</v>
      </c>
    </row>
    <row r="38" spans="2:2">
      <c r="B38" t="s">
        <v>1610</v>
      </c>
    </row>
    <row r="39" spans="2:2">
      <c r="B39" t="s">
        <v>1611</v>
      </c>
    </row>
    <row r="40" spans="2:2">
      <c r="B40" t="s">
        <v>1612</v>
      </c>
    </row>
    <row r="41" spans="2:2">
      <c r="B41" t="s">
        <v>1613</v>
      </c>
    </row>
    <row r="42" spans="2:2">
      <c r="B42" t="s">
        <v>1614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J35" sqref="J35"/>
    </sheetView>
  </sheetViews>
  <sheetFormatPr defaultRowHeight="14.5"/>
  <cols>
    <col min="2" max="2" width="18" customWidth="1"/>
    <col min="10" max="10" width="54.08984375" customWidth="1"/>
  </cols>
  <sheetData>
    <row r="1" spans="1:10">
      <c r="A1">
        <v>1</v>
      </c>
      <c r="B1" t="s">
        <v>81</v>
      </c>
      <c r="C1" t="s">
        <v>82</v>
      </c>
    </row>
    <row r="2" spans="1:10">
      <c r="C2" t="s">
        <v>83</v>
      </c>
    </row>
    <row r="3" spans="1:10">
      <c r="C3" t="s">
        <v>84</v>
      </c>
    </row>
    <row r="4" spans="1:10">
      <c r="C4" t="s">
        <v>85</v>
      </c>
    </row>
    <row r="5" spans="1:10">
      <c r="C5" t="s">
        <v>651</v>
      </c>
    </row>
    <row r="6" spans="1:10">
      <c r="C6" t="s">
        <v>86</v>
      </c>
    </row>
    <row r="7" spans="1:10" ht="42" customHeight="1">
      <c r="C7" s="1" t="s">
        <v>87</v>
      </c>
      <c r="J7" s="1" t="s">
        <v>652</v>
      </c>
    </row>
    <row r="8" spans="1:10">
      <c r="C8" t="s">
        <v>88</v>
      </c>
    </row>
    <row r="9" spans="1:10">
      <c r="C9" t="s">
        <v>89</v>
      </c>
    </row>
    <row r="10" spans="1:10">
      <c r="C10" t="s">
        <v>90</v>
      </c>
    </row>
    <row r="11" spans="1:10">
      <c r="C11" t="s">
        <v>91</v>
      </c>
    </row>
    <row r="12" spans="1:10">
      <c r="C12" t="s">
        <v>92</v>
      </c>
    </row>
    <row r="13" spans="1:10">
      <c r="C13" t="s">
        <v>93</v>
      </c>
    </row>
    <row r="14" spans="1:10">
      <c r="A14">
        <v>2</v>
      </c>
      <c r="B14" t="s">
        <v>125</v>
      </c>
      <c r="C14" t="s">
        <v>126</v>
      </c>
    </row>
    <row r="15" spans="1:10">
      <c r="A15">
        <v>3</v>
      </c>
      <c r="B15" t="s">
        <v>139</v>
      </c>
      <c r="C15" t="s">
        <v>140</v>
      </c>
    </row>
    <row r="16" spans="1:10">
      <c r="C16" t="s">
        <v>638</v>
      </c>
    </row>
    <row r="17" spans="1:3">
      <c r="A17">
        <v>4</v>
      </c>
      <c r="B17" t="s">
        <v>556</v>
      </c>
      <c r="C17" s="23" t="s">
        <v>557</v>
      </c>
    </row>
    <row r="18" spans="1:3">
      <c r="A18">
        <v>5</v>
      </c>
      <c r="B18" t="s">
        <v>591</v>
      </c>
      <c r="C18" s="23" t="s">
        <v>590</v>
      </c>
    </row>
    <row r="19" spans="1:3">
      <c r="A19">
        <v>6</v>
      </c>
      <c r="B19" t="s">
        <v>2181</v>
      </c>
      <c r="C19" s="172" t="s">
        <v>2182</v>
      </c>
    </row>
    <row r="23" spans="1:3">
      <c r="A23" t="s">
        <v>1403</v>
      </c>
      <c r="B23" s="3" t="s">
        <v>1404</v>
      </c>
    </row>
  </sheetData>
  <hyperlinks>
    <hyperlink ref="C1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5"/>
  <cols>
    <col min="1" max="1" width="10.453125" bestFit="1" customWidth="1"/>
  </cols>
  <sheetData>
    <row r="1" spans="1:4">
      <c r="A1" t="s">
        <v>566</v>
      </c>
      <c r="B1" t="s">
        <v>567</v>
      </c>
    </row>
    <row r="2" spans="1:4">
      <c r="B2" t="s">
        <v>568</v>
      </c>
    </row>
    <row r="4" spans="1:4">
      <c r="A4" t="s">
        <v>1418</v>
      </c>
      <c r="B4" t="s">
        <v>1419</v>
      </c>
    </row>
    <row r="5" spans="1:4">
      <c r="A5" t="s">
        <v>1512</v>
      </c>
      <c r="B5" t="s">
        <v>806</v>
      </c>
      <c r="D5" t="s">
        <v>1513</v>
      </c>
    </row>
    <row r="7" spans="1:4">
      <c r="A7" t="s">
        <v>1514</v>
      </c>
      <c r="D7" t="s">
        <v>1765</v>
      </c>
    </row>
    <row r="9" spans="1:4">
      <c r="A9" t="s">
        <v>2159</v>
      </c>
    </row>
    <row r="11" spans="1:4">
      <c r="A11" t="s">
        <v>2394</v>
      </c>
      <c r="C11" t="s">
        <v>2073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2"/>
  <sheetViews>
    <sheetView topLeftCell="A127" workbookViewId="0">
      <selection activeCell="J101" sqref="J101"/>
    </sheetView>
  </sheetViews>
  <sheetFormatPr defaultRowHeight="14.5"/>
  <cols>
    <col min="12" max="12" width="14.26953125" customWidth="1"/>
    <col min="16" max="16" width="12.81640625" customWidth="1"/>
  </cols>
  <sheetData>
    <row r="1" spans="1:1">
      <c r="A1" t="s">
        <v>498</v>
      </c>
    </row>
    <row r="2" spans="1:1">
      <c r="A2" t="s">
        <v>484</v>
      </c>
    </row>
    <row r="3" spans="1:1">
      <c r="A3" t="s">
        <v>485</v>
      </c>
    </row>
    <row r="5" spans="1:1">
      <c r="A5" t="s">
        <v>486</v>
      </c>
    </row>
    <row r="6" spans="1:1">
      <c r="A6" t="s">
        <v>487</v>
      </c>
    </row>
    <row r="8" spans="1:1">
      <c r="A8" t="s">
        <v>488</v>
      </c>
    </row>
    <row r="9" spans="1:1">
      <c r="A9" t="s">
        <v>489</v>
      </c>
    </row>
    <row r="11" spans="1:1">
      <c r="A11" t="s">
        <v>490</v>
      </c>
    </row>
    <row r="12" spans="1:1">
      <c r="A12" t="s">
        <v>491</v>
      </c>
    </row>
    <row r="14" spans="1:1">
      <c r="A14" t="s">
        <v>492</v>
      </c>
    </row>
    <row r="15" spans="1:1">
      <c r="A15" t="s">
        <v>493</v>
      </c>
    </row>
    <row r="16" spans="1:1">
      <c r="A16" t="s">
        <v>494</v>
      </c>
    </row>
    <row r="18" spans="1:1">
      <c r="A18" t="s">
        <v>495</v>
      </c>
    </row>
    <row r="19" spans="1:1">
      <c r="A19" t="s">
        <v>496</v>
      </c>
    </row>
    <row r="20" spans="1:1">
      <c r="A20" t="s">
        <v>497</v>
      </c>
    </row>
    <row r="22" spans="1:1">
      <c r="A22" t="s">
        <v>509</v>
      </c>
    </row>
    <row r="23" spans="1:1">
      <c r="A23" t="s">
        <v>499</v>
      </c>
    </row>
    <row r="24" spans="1:1">
      <c r="A24" t="s">
        <v>500</v>
      </c>
    </row>
    <row r="26" spans="1:1">
      <c r="A26" t="s">
        <v>486</v>
      </c>
    </row>
    <row r="27" spans="1:1">
      <c r="A27" t="s">
        <v>501</v>
      </c>
    </row>
    <row r="29" spans="1:1">
      <c r="A29" t="s">
        <v>502</v>
      </c>
    </row>
    <row r="31" spans="1:1">
      <c r="A31" t="s">
        <v>503</v>
      </c>
    </row>
    <row r="33" spans="1:1">
      <c r="A33" t="s">
        <v>504</v>
      </c>
    </row>
    <row r="35" spans="1:1">
      <c r="A35" t="s">
        <v>505</v>
      </c>
    </row>
    <row r="37" spans="1:1">
      <c r="A37" t="s">
        <v>506</v>
      </c>
    </row>
    <row r="39" spans="1:1">
      <c r="A39" t="s">
        <v>507</v>
      </c>
    </row>
    <row r="41" spans="1:1">
      <c r="A41" t="s">
        <v>508</v>
      </c>
    </row>
    <row r="64" spans="1:1">
      <c r="A64" t="s">
        <v>1298</v>
      </c>
    </row>
    <row r="65" spans="2:2">
      <c r="B65" s="67" t="s">
        <v>1299</v>
      </c>
    </row>
    <row r="66" spans="2:2">
      <c r="B66" s="46" t="s">
        <v>1300</v>
      </c>
    </row>
    <row r="67" spans="2:2">
      <c r="B67" s="46"/>
    </row>
    <row r="68" spans="2:2">
      <c r="B68" s="46" t="s">
        <v>1301</v>
      </c>
    </row>
    <row r="69" spans="2:2">
      <c r="B69" s="46" t="s">
        <v>1302</v>
      </c>
    </row>
    <row r="70" spans="2:2">
      <c r="B70" s="46" t="s">
        <v>1303</v>
      </c>
    </row>
    <row r="71" spans="2:2">
      <c r="B71" s="46" t="s">
        <v>1304</v>
      </c>
    </row>
    <row r="72" spans="2:2">
      <c r="B72" s="46"/>
    </row>
    <row r="73" spans="2:2">
      <c r="B73" s="46" t="s">
        <v>1305</v>
      </c>
    </row>
    <row r="74" spans="2:2">
      <c r="B74" s="46"/>
    </row>
    <row r="75" spans="2:2">
      <c r="B75" s="46" t="s">
        <v>1306</v>
      </c>
    </row>
    <row r="76" spans="2:2">
      <c r="B76" s="46" t="s">
        <v>1307</v>
      </c>
    </row>
    <row r="77" spans="2:2">
      <c r="B77" s="46" t="s">
        <v>1308</v>
      </c>
    </row>
    <row r="78" spans="2:2">
      <c r="B78" s="46" t="s">
        <v>1309</v>
      </c>
    </row>
    <row r="79" spans="2:2">
      <c r="B79" s="46" t="s">
        <v>1310</v>
      </c>
    </row>
    <row r="80" spans="2:2">
      <c r="B80" s="46" t="s">
        <v>1311</v>
      </c>
    </row>
    <row r="81" spans="2:19">
      <c r="B81" s="46"/>
    </row>
    <row r="82" spans="2:19">
      <c r="B82" s="67"/>
    </row>
    <row r="83" spans="2:19">
      <c r="B83" s="67" t="s">
        <v>1312</v>
      </c>
    </row>
    <row r="84" spans="2:19">
      <c r="B84" s="46" t="s">
        <v>1300</v>
      </c>
    </row>
    <row r="85" spans="2:19">
      <c r="B85" s="46"/>
      <c r="M85" t="s">
        <v>1871</v>
      </c>
      <c r="N85" t="s">
        <v>1979</v>
      </c>
      <c r="O85" t="s">
        <v>1980</v>
      </c>
      <c r="P85" t="s">
        <v>1982</v>
      </c>
      <c r="Q85" t="s">
        <v>1986</v>
      </c>
    </row>
    <row r="86" spans="2:19">
      <c r="B86" s="46" t="s">
        <v>1301</v>
      </c>
      <c r="I86" t="s">
        <v>1972</v>
      </c>
      <c r="N86" t="s">
        <v>1983</v>
      </c>
      <c r="P86" t="s">
        <v>1984</v>
      </c>
      <c r="Q86" t="s">
        <v>1989</v>
      </c>
      <c r="S86" t="s">
        <v>1970</v>
      </c>
    </row>
    <row r="87" spans="2:19">
      <c r="B87" s="46" t="s">
        <v>1302</v>
      </c>
      <c r="I87" t="s">
        <v>1973</v>
      </c>
      <c r="L87" s="145">
        <v>2018080709008</v>
      </c>
      <c r="N87" t="s">
        <v>1985</v>
      </c>
      <c r="P87" t="s">
        <v>1988</v>
      </c>
      <c r="Q87" t="s">
        <v>1987</v>
      </c>
      <c r="S87" t="s">
        <v>1969</v>
      </c>
    </row>
    <row r="88" spans="2:19">
      <c r="B88" s="46" t="s">
        <v>1303</v>
      </c>
      <c r="I88" t="s">
        <v>1976</v>
      </c>
      <c r="L88" s="145">
        <v>2018080709016</v>
      </c>
      <c r="N88" t="s">
        <v>1991</v>
      </c>
      <c r="P88" t="s">
        <v>1988</v>
      </c>
      <c r="Q88" t="s">
        <v>1990</v>
      </c>
      <c r="S88" t="s">
        <v>1971</v>
      </c>
    </row>
    <row r="89" spans="2:19">
      <c r="B89" s="46" t="s">
        <v>1304</v>
      </c>
      <c r="I89" t="s">
        <v>1974</v>
      </c>
      <c r="L89" t="s">
        <v>1977</v>
      </c>
      <c r="N89" t="s">
        <v>1992</v>
      </c>
      <c r="P89" t="s">
        <v>1988</v>
      </c>
      <c r="Q89" t="s">
        <v>1996</v>
      </c>
    </row>
    <row r="90" spans="2:19">
      <c r="B90" s="46"/>
      <c r="I90" t="s">
        <v>1975</v>
      </c>
      <c r="L90" t="s">
        <v>1977</v>
      </c>
      <c r="N90" t="s">
        <v>1993</v>
      </c>
      <c r="P90" t="s">
        <v>1988</v>
      </c>
      <c r="Q90" t="s">
        <v>1997</v>
      </c>
    </row>
    <row r="91" spans="2:19">
      <c r="B91" s="46" t="s">
        <v>1305</v>
      </c>
      <c r="I91" t="s">
        <v>1978</v>
      </c>
      <c r="L91" t="s">
        <v>1977</v>
      </c>
      <c r="N91" t="s">
        <v>1994</v>
      </c>
      <c r="P91" t="s">
        <v>1988</v>
      </c>
      <c r="Q91" t="s">
        <v>1998</v>
      </c>
    </row>
    <row r="92" spans="2:19">
      <c r="B92" s="46"/>
      <c r="I92" t="s">
        <v>2014</v>
      </c>
      <c r="L92" t="s">
        <v>2015</v>
      </c>
      <c r="N92" t="s">
        <v>1995</v>
      </c>
      <c r="P92" t="s">
        <v>1988</v>
      </c>
      <c r="Q92" t="s">
        <v>1999</v>
      </c>
    </row>
    <row r="93" spans="2:19">
      <c r="B93" s="46" t="s">
        <v>1306</v>
      </c>
      <c r="N93" t="s">
        <v>2000</v>
      </c>
      <c r="Q93" t="s">
        <v>2001</v>
      </c>
    </row>
    <row r="94" spans="2:19">
      <c r="B94" s="46" t="s">
        <v>1307</v>
      </c>
      <c r="N94" s="146" t="s">
        <v>1981</v>
      </c>
      <c r="O94" s="147" t="s">
        <v>2002</v>
      </c>
      <c r="P94" s="146" t="s">
        <v>2008</v>
      </c>
      <c r="Q94" t="s">
        <v>2022</v>
      </c>
    </row>
    <row r="95" spans="2:19">
      <c r="B95" s="46" t="s">
        <v>1308</v>
      </c>
      <c r="N95" s="146" t="s">
        <v>2003</v>
      </c>
      <c r="O95" s="146" t="s">
        <v>2004</v>
      </c>
      <c r="P95" s="146" t="s">
        <v>2007</v>
      </c>
      <c r="Q95" s="146" t="s">
        <v>2023</v>
      </c>
    </row>
    <row r="96" spans="2:19">
      <c r="B96" s="46" t="s">
        <v>1313</v>
      </c>
      <c r="N96" t="s">
        <v>2005</v>
      </c>
      <c r="P96" t="s">
        <v>2009</v>
      </c>
      <c r="Q96" t="s">
        <v>2010</v>
      </c>
      <c r="R96" t="s">
        <v>2013</v>
      </c>
    </row>
    <row r="97" spans="1:19">
      <c r="B97" s="46" t="s">
        <v>1310</v>
      </c>
      <c r="N97" t="s">
        <v>2006</v>
      </c>
      <c r="P97" t="s">
        <v>2011</v>
      </c>
      <c r="Q97" t="s">
        <v>2012</v>
      </c>
      <c r="R97" t="s">
        <v>2013</v>
      </c>
    </row>
    <row r="98" spans="1:19">
      <c r="B98" s="46" t="s">
        <v>1311</v>
      </c>
      <c r="N98" t="s">
        <v>2016</v>
      </c>
      <c r="P98" t="s">
        <v>1984</v>
      </c>
      <c r="Q98" t="s">
        <v>2017</v>
      </c>
      <c r="S98" t="s">
        <v>2018</v>
      </c>
    </row>
    <row r="99" spans="1:19">
      <c r="B99" s="46"/>
      <c r="M99" t="s">
        <v>2019</v>
      </c>
    </row>
    <row r="100" spans="1:19">
      <c r="B100" s="67"/>
      <c r="N100" t="s">
        <v>2020</v>
      </c>
    </row>
    <row r="101" spans="1:19">
      <c r="N101" t="s">
        <v>2021</v>
      </c>
    </row>
    <row r="104" spans="1:19">
      <c r="A104" t="s">
        <v>1520</v>
      </c>
    </row>
    <row r="105" spans="1:19">
      <c r="B105" t="s">
        <v>1517</v>
      </c>
    </row>
    <row r="106" spans="1:19">
      <c r="B106" t="s">
        <v>1518</v>
      </c>
    </row>
    <row r="107" spans="1:19">
      <c r="B107" t="s">
        <v>1519</v>
      </c>
    </row>
    <row r="109" spans="1:19">
      <c r="A109" t="s">
        <v>1521</v>
      </c>
    </row>
    <row r="110" spans="1:19">
      <c r="A110" s="3" t="s">
        <v>1522</v>
      </c>
    </row>
    <row r="111" spans="1:19">
      <c r="A111" t="s">
        <v>1523</v>
      </c>
    </row>
    <row r="113" spans="1:3">
      <c r="A113" t="s">
        <v>1529</v>
      </c>
    </row>
    <row r="114" spans="1:3">
      <c r="A114" t="s">
        <v>1617</v>
      </c>
    </row>
    <row r="116" spans="1:3">
      <c r="A116" t="s">
        <v>2392</v>
      </c>
      <c r="B116" s="3" t="s">
        <v>2393</v>
      </c>
    </row>
    <row r="118" spans="1:3">
      <c r="B118" s="183" t="s">
        <v>2395</v>
      </c>
    </row>
    <row r="119" spans="1:3">
      <c r="B119" s="183" t="s">
        <v>2396</v>
      </c>
    </row>
    <row r="120" spans="1:3">
      <c r="B120" s="183" t="s">
        <v>2397</v>
      </c>
    </row>
    <row r="121" spans="1:3">
      <c r="C121" s="183" t="s">
        <v>2398</v>
      </c>
    </row>
    <row r="122" spans="1:3">
      <c r="B122" s="183" t="s">
        <v>2399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Task</vt:lpstr>
      <vt:lpstr>debug</vt:lpstr>
      <vt:lpstr>cmd</vt:lpstr>
      <vt:lpstr>db</vt:lpstr>
      <vt:lpstr>wss</vt:lpstr>
      <vt:lpstr>dev2</vt:lpstr>
      <vt:lpstr>tasks</vt:lpstr>
      <vt:lpstr>rhbox</vt:lpstr>
      <vt:lpstr>wssutil</vt:lpstr>
      <vt:lpstr>loc</vt:lpstr>
      <vt:lpstr>base</vt:lpstr>
      <vt:lpstr>bash</vt:lpstr>
      <vt:lpstr>contact</vt:lpstr>
      <vt:lpstr>access</vt:lpstr>
      <vt:lpstr>logs</vt:lpstr>
      <vt:lpstr>unix</vt:lpstr>
      <vt:lpstr>unix_new</vt:lpstr>
      <vt:lpstr>win</vt:lpstr>
      <vt:lpstr>efx</vt:lpstr>
      <vt:lpstr>vg</vt:lpstr>
      <vt:lpstr>py</vt:lpstr>
      <vt:lpstr>wsscore</vt:lpstr>
      <vt:lpstr>Running</vt:lpstr>
      <vt:lpstr>Template</vt:lpstr>
      <vt:lpstr>vedor</vt:lpstr>
      <vt:lpstr>interface</vt:lpstr>
    </vt:vector>
  </TitlesOfParts>
  <Company>Bank Of Nova Scotia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Qiang (Jonathan) Li</dc:creator>
  <cp:lastModifiedBy>Qiang (Jonathan) Li</cp:lastModifiedBy>
  <cp:lastPrinted>2018-02-21T18:30:02Z</cp:lastPrinted>
  <dcterms:created xsi:type="dcterms:W3CDTF">2017-09-25T13:59:37Z</dcterms:created>
  <dcterms:modified xsi:type="dcterms:W3CDTF">2019-01-07T17:08:41Z</dcterms:modified>
</cp:coreProperties>
</file>