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aron_hubbart_uipath_com/Documents/Documents/UiPath/Automation Sandbox/Orchestrator Data Population_v2/Data/"/>
    </mc:Choice>
  </mc:AlternateContent>
  <xr:revisionPtr revIDLastSave="13" documentId="13_ncr:1_{EF20E042-8E41-40C1-AE57-43E85B156085}" xr6:coauthVersionLast="47" xr6:coauthVersionMax="47" xr10:uidLastSave="{8B6FB11F-DAD1-40EB-BCAE-F6384E3B7DF3}"/>
  <bookViews>
    <workbookView xWindow="49764" yWindow="1080" windowWidth="23040" windowHeight="25320" activeTab="1" xr2:uid="{BB8D6669-DD49-481A-9A30-B239536A1835}"/>
  </bookViews>
  <sheets>
    <sheet name="Folder Structure" sheetId="1" r:id="rId1"/>
    <sheet name="Processes" sheetId="2" r:id="rId2"/>
    <sheet name="Look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K2" i="2"/>
  <c r="J2" i="2"/>
  <c r="F3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<sst xmlns="http://schemas.openxmlformats.org/spreadsheetml/2006/main" count="241" uniqueCount="85">
  <si>
    <t>Folder</t>
  </si>
  <si>
    <t>Parent Folder</t>
  </si>
  <si>
    <t>Finance &amp; Accounting</t>
  </si>
  <si>
    <t>Controller</t>
  </si>
  <si>
    <t>FP&amp;A</t>
  </si>
  <si>
    <t>Human Resources</t>
  </si>
  <si>
    <t>Information Technology</t>
  </si>
  <si>
    <t>Development</t>
  </si>
  <si>
    <t>Infrastructure</t>
  </si>
  <si>
    <t>Support</t>
  </si>
  <si>
    <t>Legal</t>
  </si>
  <si>
    <t>Sales and Marketing</t>
  </si>
  <si>
    <t>Folder Path</t>
  </si>
  <si>
    <t>Process Name</t>
  </si>
  <si>
    <t>Invoice Processing</t>
  </si>
  <si>
    <t>Process Location</t>
  </si>
  <si>
    <t>Finance &amp; Accounting/Controller</t>
  </si>
  <si>
    <t>Finance &amp; Accounting/FP&amp;A</t>
  </si>
  <si>
    <t>Information Technology/Development</t>
  </si>
  <si>
    <t>Information Technology/Infrastructure</t>
  </si>
  <si>
    <t>Information Technology/Support</t>
  </si>
  <si>
    <t>Payroll Processing</t>
  </si>
  <si>
    <t>Potential Case Finder</t>
  </si>
  <si>
    <t>Compliance Reporting</t>
  </si>
  <si>
    <t>Generate Valuation Report</t>
  </si>
  <si>
    <t>Cash Application</t>
  </si>
  <si>
    <t>Unlocking AD Account</t>
  </si>
  <si>
    <t>Fixed Assets Roll Forward</t>
  </si>
  <si>
    <t>Sales Territory Realignment</t>
  </si>
  <si>
    <t xml:space="preserve">Support Case Management </t>
  </si>
  <si>
    <t>Attendance Roster Management</t>
  </si>
  <si>
    <t>Employee Data Validation</t>
  </si>
  <si>
    <t xml:space="preserve">Subledger Automation </t>
  </si>
  <si>
    <t>Account Reconciliations</t>
  </si>
  <si>
    <t>Forecast Rollup</t>
  </si>
  <si>
    <t>Collect Sprint Updates</t>
  </si>
  <si>
    <t>Creating work sick certificates</t>
  </si>
  <si>
    <t>Review Firewall Logs</t>
  </si>
  <si>
    <t>Order New Hire Equipment</t>
  </si>
  <si>
    <t>Daily Update of Forex Rates</t>
  </si>
  <si>
    <t>VDI Management</t>
  </si>
  <si>
    <t>Password Reset</t>
  </si>
  <si>
    <t>Metrics Aggregation</t>
  </si>
  <si>
    <t>Application Usage Collector</t>
  </si>
  <si>
    <t>Invoice 2-way Match</t>
  </si>
  <si>
    <t>Dead Link Checker</t>
  </si>
  <si>
    <t>Orphaned Branches</t>
  </si>
  <si>
    <t>Customer Complaint Routing</t>
  </si>
  <si>
    <t>KPI Aggregation</t>
  </si>
  <si>
    <t>KPI Monitor and Escalation</t>
  </si>
  <si>
    <t>Process Type</t>
  </si>
  <si>
    <t>Queue</t>
  </si>
  <si>
    <t>Transaction - No Queue</t>
  </si>
  <si>
    <t>Run Only</t>
  </si>
  <si>
    <t>Transaction - Added Queue</t>
  </si>
  <si>
    <t>Batch Size</t>
  </si>
  <si>
    <t>Process Stability</t>
  </si>
  <si>
    <t>Small</t>
  </si>
  <si>
    <t>Medium</t>
  </si>
  <si>
    <t>Large</t>
  </si>
  <si>
    <t>Stable</t>
  </si>
  <si>
    <t>Unstable</t>
  </si>
  <si>
    <t>Mixed</t>
  </si>
  <si>
    <t>Low Fail Rate</t>
  </si>
  <si>
    <t>High Fail Rate</t>
  </si>
  <si>
    <t>Enabled</t>
  </si>
  <si>
    <t>Y</t>
  </si>
  <si>
    <t>Package Name</t>
  </si>
  <si>
    <t>Low Size</t>
  </si>
  <si>
    <t>High Size</t>
  </si>
  <si>
    <t>Package Location</t>
  </si>
  <si>
    <t>ODP_Run</t>
  </si>
  <si>
    <t>Queue Name</t>
  </si>
  <si>
    <t>Input Param Success</t>
  </si>
  <si>
    <t>Input Param Fail</t>
  </si>
  <si>
    <t>{\"in_bln_FailProcess\":false}</t>
  </si>
  <si>
    <t>{\"in_bln_FailProcess\":true}</t>
  </si>
  <si>
    <t>ODP_Transaction_NoQueue</t>
  </si>
  <si>
    <t>Description</t>
  </si>
  <si>
    <t>ODP_Transaction_Queue_Added</t>
  </si>
  <si>
    <t>ODP_REFramwork_Queue</t>
  </si>
  <si>
    <t>Data\ODP_REFramwork_Queue.1.0.1.nupkg</t>
  </si>
  <si>
    <t>Data\ODP_Transaction_NoQueue.1.0.2.nupkg</t>
  </si>
  <si>
    <t>Data\ODP_Run.1.0.2.nupkg</t>
  </si>
  <si>
    <t>Data\ODP_Transaction_Queue_Added.1.0.1.nupkg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</si>
</sst>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74FC-2EF9-4BE1-A16C-AFAD9A1C34F8}">
  <dimension ref="A1:C11"/>
  <sheetViews>
    <sheetView workbookViewId="0">
      <selection activeCell="C1" sqref="C1"/>
    </sheetView>
  </sheetViews>
  <sheetFormatPr defaultRowHeight="14.4" x14ac:dyDescent="0.3"/>
  <cols>
    <col min="1" max="2" width="20.77734375" bestFit="1" customWidth="1"/>
  </cols>
  <sheetData>
    <row r="1" spans="1:3" x14ac:dyDescent="0.3">
      <c r="A1" s="1" t="s">
        <v>0</v>
      </c>
      <c r="B1" s="1" t="s">
        <v>1</v>
      </c>
      <c r="C1" s="1" t="s">
        <v>12</v>
      </c>
    </row>
    <row r="2" spans="1:3" x14ac:dyDescent="0.3">
      <c r="A2" t="s">
        <v>2</v>
      </c>
      <c r="C2" t="str">
        <f>IF(B2&lt;&gt;"",B2&amp;"/"&amp;A2,A2)</f>
        <v>Finance &amp; Accounting</v>
      </c>
    </row>
    <row r="3" spans="1:3" x14ac:dyDescent="0.3">
      <c r="A3" t="s">
        <v>3</v>
      </c>
      <c r="B3" t="s">
        <v>2</v>
      </c>
      <c r="C3" t="str">
        <f t="shared" ref="C3:C11" si="0">IF(B3&lt;&gt;"",B3&amp;"/"&amp;A3,A3)</f>
        <v>Finance &amp; Accounting/Controller</v>
      </c>
    </row>
    <row r="4" spans="1:3" x14ac:dyDescent="0.3">
      <c r="A4" t="s">
        <v>4</v>
      </c>
      <c r="B4" t="s">
        <v>2</v>
      </c>
      <c r="C4" t="str">
        <f t="shared" si="0"/>
        <v>Finance &amp; Accounting/FP&amp;A</v>
      </c>
    </row>
    <row r="5" spans="1:3" x14ac:dyDescent="0.3">
      <c r="A5" t="s">
        <v>5</v>
      </c>
      <c r="C5" t="str">
        <f t="shared" si="0"/>
        <v>Human Resources</v>
      </c>
    </row>
    <row r="6" spans="1:3" x14ac:dyDescent="0.3">
      <c r="A6" t="s">
        <v>6</v>
      </c>
      <c r="C6" t="str">
        <f t="shared" si="0"/>
        <v>Information Technology</v>
      </c>
    </row>
    <row r="7" spans="1:3" x14ac:dyDescent="0.3">
      <c r="A7" t="s">
        <v>7</v>
      </c>
      <c r="B7" t="s">
        <v>6</v>
      </c>
      <c r="C7" t="str">
        <f t="shared" si="0"/>
        <v>Information Technology/Development</v>
      </c>
    </row>
    <row r="8" spans="1:3" x14ac:dyDescent="0.3">
      <c r="A8" t="s">
        <v>8</v>
      </c>
      <c r="B8" t="s">
        <v>6</v>
      </c>
      <c r="C8" t="str">
        <f t="shared" si="0"/>
        <v>Information Technology/Infrastructure</v>
      </c>
    </row>
    <row r="9" spans="1:3" x14ac:dyDescent="0.3">
      <c r="A9" t="s">
        <v>9</v>
      </c>
      <c r="B9" t="s">
        <v>6</v>
      </c>
      <c r="C9" t="str">
        <f t="shared" si="0"/>
        <v>Information Technology/Support</v>
      </c>
    </row>
    <row r="10" spans="1:3" x14ac:dyDescent="0.3">
      <c r="A10" t="s">
        <v>10</v>
      </c>
      <c r="C10" t="str">
        <f t="shared" si="0"/>
        <v>Legal</v>
      </c>
    </row>
    <row r="11" spans="1:3" x14ac:dyDescent="0.3">
      <c r="A11" t="s">
        <v>11</v>
      </c>
      <c r="C11" t="str">
        <f t="shared" si="0"/>
        <v>Sales and Marketing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0AAE-0A53-4583-95DF-BCE04B621F28}">
  <dimension ref="A1:K31"/>
  <sheetViews>
    <sheetView tabSelected="1" topLeftCell="B1" workbookViewId="0">
      <selection activeCell="F5" sqref="F5"/>
    </sheetView>
  </sheetViews>
  <sheetFormatPr defaultRowHeight="14.4" x14ac:dyDescent="0.3"/>
  <cols>
    <col min="1" max="1" width="27.77734375" bestFit="1" customWidth="1"/>
    <col min="2" max="2" width="27.77734375" customWidth="1"/>
    <col min="3" max="3" width="33.109375" bestFit="1" customWidth="1"/>
    <col min="4" max="4" width="68.77734375" bestFit="1" customWidth="1"/>
    <col min="5" max="5" width="23.33203125" bestFit="1" customWidth="1"/>
    <col min="6" max="6" width="23.33203125" customWidth="1"/>
    <col min="7" max="7" width="9.44140625" bestFit="1" customWidth="1"/>
    <col min="8" max="8" width="14.6640625" bestFit="1" customWidth="1"/>
    <col min="10" max="10" width="18.5546875" bestFit="1" customWidth="1"/>
    <col min="11" max="11" width="14.77734375" bestFit="1" customWidth="1"/>
  </cols>
  <sheetData>
    <row r="1" spans="1:11" x14ac:dyDescent="0.3">
      <c r="A1" s="1" t="s">
        <v>13</v>
      </c>
      <c r="B1" s="1" t="s">
        <v>67</v>
      </c>
      <c r="C1" s="1" t="s">
        <v>12</v>
      </c>
      <c r="D1" s="1" t="s">
        <v>15</v>
      </c>
      <c r="E1" s="1" t="s">
        <v>50</v>
      </c>
      <c r="F1" s="1" t="s">
        <v>72</v>
      </c>
      <c r="G1" s="1" t="s">
        <v>55</v>
      </c>
      <c r="H1" s="1" t="s">
        <v>56</v>
      </c>
      <c r="I1" s="1" t="s">
        <v>65</v>
      </c>
      <c r="J1" s="1" t="s">
        <v>73</v>
      </c>
      <c r="K1" s="1" t="s">
        <v>74</v>
      </c>
    </row>
    <row r="2" spans="1:11" x14ac:dyDescent="0.3">
      <c r="A2" t="s">
        <v>14</v>
      </c>
      <c r="B2" t="str">
        <f>IFERROR(VLOOKUP(E2,Lookups!$A$2:$D$5,3,0),"")</f>
        <v>ODP_REFramwork_Queue</v>
      </c>
      <c r="C2" t="s">
        <v>2</v>
      </c>
      <c r="D2" t="str">
        <f>IFERROR(VLOOKUP(E2,Lookups!$A$2:$D$5,4,0),"")</f>
        <v>Data\ODP_REFramwork_Queue.1.0.1.nupkg</v>
      </c>
      <c r="E2" t="s">
        <v>51</v>
      </c>
      <c r="F2" t="str">
        <f>IF(OR(E2="Queue",E2="Transaction - Added Queue"),A2&amp;" Queue","")</f>
        <v>Invoice Processing Queue</v>
      </c>
      <c r="G2" t="s">
        <v>59</v>
      </c>
      <c r="H2" t="s">
        <v>61</v>
      </c>
      <c r="I2" t="s">
        <v>66</v>
      </c>
      <c r="J2" t="str">
        <f>IFERROR(VLOOKUP(E2,Lookups!$A$2:$L$5,11,0)&amp;"","")</f>
        <v/>
      </c>
      <c r="K2" t="str">
        <f>IFERROR(VLOOKUP(E2,Lookups!$A$2:$L$5,12,0)&amp;"","")</f>
        <v/>
      </c>
    </row>
    <row r="3" spans="1:11" x14ac:dyDescent="0.3">
      <c r="A3" t="s">
        <v>33</v>
      </c>
      <c r="B3" t="str">
        <f>IFERROR(VLOOKUP(E3,Lookups!$A$2:$D$5,3,0),"")</f>
        <v>ODP_Transaction_NoQueue</v>
      </c>
      <c r="C3" t="s">
        <v>16</v>
      </c>
      <c r="D3" t="str">
        <f>IFERROR(VLOOKUP(E3,Lookups!$A$2:$D$5,4,0),"")</f>
        <v>Data\ODP_Transaction_NoQueue.1.0.2.nupkg</v>
      </c>
      <c r="E3" t="s">
        <v>52</v>
      </c>
      <c r="F3" t="str">
        <f t="shared" ref="F3:F31" si="0">IF(OR(E3="Queue",E3="Transaction - Added Queue"),A3&amp;" Queue","")</f>
        <v/>
      </c>
      <c r="G3" t="s">
        <v>59</v>
      </c>
      <c r="H3" t="s">
        <v>62</v>
      </c>
      <c r="I3" t="s">
        <v>66</v>
      </c>
      <c r="J3" t="str">
        <f>IFERROR(VLOOKUP(E3,Lookups!$A$2:$L$5,11,0)&amp;"","")</f>
        <v/>
      </c>
      <c r="K3" t="str">
        <f>IFERROR(VLOOKUP(E3,Lookups!$A$2:$L$5,12,0)&amp;"","")</f>
        <v/>
      </c>
    </row>
    <row r="4" spans="1:11" x14ac:dyDescent="0.3">
      <c r="A4" t="s">
        <v>34</v>
      </c>
      <c r="B4" t="str">
        <f>IFERROR(VLOOKUP(E4,Lookups!$A$2:$D$5,3,0),"")</f>
        <v>ODP_Run</v>
      </c>
      <c r="C4" t="s">
        <v>17</v>
      </c>
      <c r="D4" t="str">
        <f>IFERROR(VLOOKUP(E4,Lookups!$A$2:$D$5,4,0),"")</f>
        <v>Data\ODP_Run.1.0.2.nupkg</v>
      </c>
      <c r="E4" t="s">
        <v>53</v>
      </c>
      <c r="F4" t="str">
        <f t="shared" si="0"/>
        <v/>
      </c>
      <c r="G4" t="s">
        <v>59</v>
      </c>
      <c r="H4" t="s">
        <v>60</v>
      </c>
      <c r="I4" t="s">
        <v>66</v>
      </c>
      <c r="J4" t="str">
        <f>IFERROR(VLOOKUP(E4,Lookups!$A$2:$L$5,11,0)&amp;"","")</f>
        <v>{\"in_bln_FailProcess\":false}</v>
      </c>
      <c r="K4" t="str">
        <f>IFERROR(VLOOKUP(E4,Lookups!$A$2:$L$5,12,0)&amp;"","")</f>
        <v>{\"in_bln_FailProcess\":true}</v>
      </c>
    </row>
    <row r="5" spans="1:11" x14ac:dyDescent="0.3">
      <c r="A5" t="s">
        <v>21</v>
      </c>
      <c r="B5" t="str">
        <f>IFERROR(VLOOKUP(E5,Lookups!$A$2:$D$5,3,0),"")</f>
        <v>ODP_Transaction_Queue_Added</v>
      </c>
      <c r="C5" t="s">
        <v>5</v>
      </c>
      <c r="D5" t="str">
        <f>IFERROR(VLOOKUP(E5,Lookups!$A$2:$D$5,4,0),"")</f>
        <v>Data\ODP_Transaction_Queue_Added.1.0.1.nupkg</v>
      </c>
      <c r="E5" t="s">
        <v>54</v>
      </c>
      <c r="F5" t="str">
        <f>IF(OR(E5="Queue",E5="Transaction - Added Queue"),A5&amp;" Queue","")</f>
        <v>Payroll Processing Queue</v>
      </c>
      <c r="G5" t="s">
        <v>59</v>
      </c>
      <c r="H5" t="s">
        <v>61</v>
      </c>
      <c r="I5" t="s">
        <v>66</v>
      </c>
      <c r="J5" t="str">
        <f>IFERROR(VLOOKUP(E5,Lookups!$A$2:$L$5,11,0)&amp;"","")</f>
        <v/>
      </c>
      <c r="K5" t="str">
        <f>IFERROR(VLOOKUP(E5,Lookups!$A$2:$L$5,12,0)&amp;"","")</f>
        <v/>
      </c>
    </row>
    <row r="6" spans="1:11" x14ac:dyDescent="0.3">
      <c r="A6" t="s">
        <v>26</v>
      </c>
      <c r="B6" t="str">
        <f>IFERROR(VLOOKUP(E6,Lookups!$A$2:$D$5,3,0),"")</f>
        <v>ODP_REFramwork_Queue</v>
      </c>
      <c r="C6" t="s">
        <v>6</v>
      </c>
      <c r="D6" t="str">
        <f>IFERROR(VLOOKUP(E6,Lookups!$A$2:$D$5,4,0),"")</f>
        <v>Data\ODP_REFramwork_Queue.1.0.1.nupkg</v>
      </c>
      <c r="E6" t="s">
        <v>51</v>
      </c>
      <c r="F6" t="str">
        <f t="shared" si="0"/>
        <v>Unlocking AD Account Queue</v>
      </c>
      <c r="G6" t="s">
        <v>59</v>
      </c>
      <c r="H6" t="s">
        <v>62</v>
      </c>
      <c r="I6" t="s">
        <v>66</v>
      </c>
      <c r="J6" t="str">
        <f>IFERROR(VLOOKUP(E6,Lookups!$A$2:$L$5,11,0)&amp;"","")</f>
        <v/>
      </c>
      <c r="K6" t="str">
        <f>IFERROR(VLOOKUP(E6,Lookups!$A$2:$L$5,12,0)&amp;"","")</f>
        <v/>
      </c>
    </row>
    <row r="7" spans="1:11" x14ac:dyDescent="0.3">
      <c r="A7" t="s">
        <v>35</v>
      </c>
      <c r="B7" t="str">
        <f>IFERROR(VLOOKUP(E7,Lookups!$A$2:$D$5,3,0),"")</f>
        <v>ODP_Transaction_NoQueue</v>
      </c>
      <c r="C7" t="s">
        <v>18</v>
      </c>
      <c r="D7" t="str">
        <f>IFERROR(VLOOKUP(E7,Lookups!$A$2:$D$5,4,0),"")</f>
        <v>Data\ODP_Transaction_NoQueue.1.0.2.nupkg</v>
      </c>
      <c r="E7" t="s">
        <v>52</v>
      </c>
      <c r="F7" t="str">
        <f t="shared" si="0"/>
        <v/>
      </c>
      <c r="G7" t="s">
        <v>59</v>
      </c>
      <c r="H7" t="s">
        <v>60</v>
      </c>
      <c r="I7" t="s">
        <v>66</v>
      </c>
      <c r="J7" t="str">
        <f>IFERROR(VLOOKUP(E7,Lookups!$A$2:$L$5,11,0)&amp;"","")</f>
        <v/>
      </c>
      <c r="K7" t="str">
        <f>IFERROR(VLOOKUP(E7,Lookups!$A$2:$L$5,12,0)&amp;"","")</f>
        <v/>
      </c>
    </row>
    <row r="8" spans="1:11" x14ac:dyDescent="0.3">
      <c r="A8" t="s">
        <v>37</v>
      </c>
      <c r="B8" t="str">
        <f>IFERROR(VLOOKUP(E8,Lookups!$A$2:$D$5,3,0),"")</f>
        <v>ODP_Run</v>
      </c>
      <c r="C8" t="s">
        <v>19</v>
      </c>
      <c r="D8" t="str">
        <f>IFERROR(VLOOKUP(E8,Lookups!$A$2:$D$5,4,0),"")</f>
        <v>Data\ODP_Run.1.0.2.nupkg</v>
      </c>
      <c r="E8" t="s">
        <v>53</v>
      </c>
      <c r="F8" t="str">
        <f t="shared" si="0"/>
        <v/>
      </c>
      <c r="G8" t="s">
        <v>59</v>
      </c>
      <c r="H8" t="s">
        <v>61</v>
      </c>
      <c r="I8" t="s">
        <v>66</v>
      </c>
      <c r="J8" t="str">
        <f>IFERROR(VLOOKUP(E8,Lookups!$A$2:$L$5,11,0)&amp;"","")</f>
        <v>{\"in_bln_FailProcess\":false}</v>
      </c>
      <c r="K8" t="str">
        <f>IFERROR(VLOOKUP(E8,Lookups!$A$2:$L$5,12,0)&amp;"","")</f>
        <v>{\"in_bln_FailProcess\":true}</v>
      </c>
    </row>
    <row r="9" spans="1:11" x14ac:dyDescent="0.3">
      <c r="A9" t="s">
        <v>32</v>
      </c>
      <c r="B9" t="str">
        <f>IFERROR(VLOOKUP(E9,Lookups!$A$2:$D$5,3,0),"")</f>
        <v>ODP_Transaction_Queue_Added</v>
      </c>
      <c r="C9" t="s">
        <v>20</v>
      </c>
      <c r="D9" t="str">
        <f>IFERROR(VLOOKUP(E9,Lookups!$A$2:$D$5,4,0),"")</f>
        <v>Data\ODP_Transaction_Queue_Added.1.0.1.nupkg</v>
      </c>
      <c r="E9" t="s">
        <v>54</v>
      </c>
      <c r="F9" t="str">
        <f t="shared" si="0"/>
        <v>Subledger Automation  Queue</v>
      </c>
      <c r="G9" t="s">
        <v>59</v>
      </c>
      <c r="H9" t="s">
        <v>62</v>
      </c>
      <c r="I9" t="s">
        <v>66</v>
      </c>
      <c r="J9" t="str">
        <f>IFERROR(VLOOKUP(E9,Lookups!$A$2:$L$5,11,0)&amp;"","")</f>
        <v/>
      </c>
      <c r="K9" t="str">
        <f>IFERROR(VLOOKUP(E9,Lookups!$A$2:$L$5,12,0)&amp;"","")</f>
        <v/>
      </c>
    </row>
    <row r="10" spans="1:11" x14ac:dyDescent="0.3">
      <c r="A10" t="s">
        <v>22</v>
      </c>
      <c r="B10" t="str">
        <f>IFERROR(VLOOKUP(E10,Lookups!$A$2:$D$5,3,0),"")</f>
        <v>ODP_REFramwork_Queue</v>
      </c>
      <c r="C10" t="s">
        <v>10</v>
      </c>
      <c r="D10" t="str">
        <f>IFERROR(VLOOKUP(E10,Lookups!$A$2:$D$5,4,0),"")</f>
        <v>Data\ODP_REFramwork_Queue.1.0.1.nupkg</v>
      </c>
      <c r="E10" t="s">
        <v>51</v>
      </c>
      <c r="F10" t="str">
        <f t="shared" si="0"/>
        <v>Potential Case Finder Queue</v>
      </c>
      <c r="G10" t="s">
        <v>59</v>
      </c>
      <c r="H10" t="s">
        <v>60</v>
      </c>
      <c r="I10" t="s">
        <v>66</v>
      </c>
      <c r="J10" t="str">
        <f>IFERROR(VLOOKUP(E10,Lookups!$A$2:$L$5,11,0)&amp;"","")</f>
        <v/>
      </c>
      <c r="K10" t="str">
        <f>IFERROR(VLOOKUP(E10,Lookups!$A$2:$L$5,12,0)&amp;"","")</f>
        <v/>
      </c>
    </row>
    <row r="11" spans="1:11" x14ac:dyDescent="0.3">
      <c r="A11" t="s">
        <v>28</v>
      </c>
      <c r="B11" t="str">
        <f>IFERROR(VLOOKUP(E11,Lookups!$A$2:$D$5,3,0),"")</f>
        <v>ODP_Transaction_NoQueue</v>
      </c>
      <c r="C11" t="s">
        <v>11</v>
      </c>
      <c r="D11" t="str">
        <f>IFERROR(VLOOKUP(E11,Lookups!$A$2:$D$5,4,0),"")</f>
        <v>Data\ODP_Transaction_NoQueue.1.0.2.nupkg</v>
      </c>
      <c r="E11" t="s">
        <v>52</v>
      </c>
      <c r="F11" t="str">
        <f t="shared" si="0"/>
        <v/>
      </c>
      <c r="G11" t="s">
        <v>59</v>
      </c>
      <c r="H11" t="s">
        <v>61</v>
      </c>
      <c r="I11" t="s">
        <v>66</v>
      </c>
      <c r="J11" t="str">
        <f>IFERROR(VLOOKUP(E11,Lookups!$A$2:$L$5,11,0)&amp;"","")</f>
        <v/>
      </c>
      <c r="K11" t="str">
        <f>IFERROR(VLOOKUP(E11,Lookups!$A$2:$L$5,12,0)&amp;"","")</f>
        <v/>
      </c>
    </row>
    <row r="12" spans="1:11" x14ac:dyDescent="0.3">
      <c r="A12" t="s">
        <v>25</v>
      </c>
      <c r="B12" t="str">
        <f>IFERROR(VLOOKUP(E12,Lookups!$A$2:$D$5,3,0),"")</f>
        <v>ODP_Run</v>
      </c>
      <c r="C12" t="s">
        <v>2</v>
      </c>
      <c r="D12" t="str">
        <f>IFERROR(VLOOKUP(E12,Lookups!$A$2:$D$5,4,0),"")</f>
        <v>Data\ODP_Run.1.0.2.nupkg</v>
      </c>
      <c r="E12" t="s">
        <v>53</v>
      </c>
      <c r="F12" t="str">
        <f t="shared" si="0"/>
        <v/>
      </c>
      <c r="G12" t="s">
        <v>59</v>
      </c>
      <c r="H12" t="s">
        <v>62</v>
      </c>
      <c r="I12" t="s">
        <v>66</v>
      </c>
      <c r="J12" t="str">
        <f>IFERROR(VLOOKUP(E12,Lookups!$A$2:$L$5,11,0)&amp;"","")</f>
        <v>{\"in_bln_FailProcess\":false}</v>
      </c>
      <c r="K12" t="str">
        <f>IFERROR(VLOOKUP(E12,Lookups!$A$2:$L$5,12,0)&amp;"","")</f>
        <v>{\"in_bln_FailProcess\":true}</v>
      </c>
    </row>
    <row r="13" spans="1:11" x14ac:dyDescent="0.3">
      <c r="A13" t="s">
        <v>44</v>
      </c>
      <c r="B13" t="str">
        <f>IFERROR(VLOOKUP(E13,Lookups!$A$2:$D$5,3,0),"")</f>
        <v>ODP_Transaction_Queue_Added</v>
      </c>
      <c r="C13" t="s">
        <v>16</v>
      </c>
      <c r="D13" t="str">
        <f>IFERROR(VLOOKUP(E13,Lookups!$A$2:$D$5,4,0),"")</f>
        <v>Data\ODP_Transaction_Queue_Added.1.0.1.nupkg</v>
      </c>
      <c r="E13" t="s">
        <v>54</v>
      </c>
      <c r="F13" t="str">
        <f t="shared" si="0"/>
        <v>Invoice 2-way Match Queue</v>
      </c>
      <c r="G13" t="s">
        <v>59</v>
      </c>
      <c r="H13" t="s">
        <v>60</v>
      </c>
      <c r="I13" t="s">
        <v>66</v>
      </c>
      <c r="J13" t="str">
        <f>IFERROR(VLOOKUP(E13,Lookups!$A$2:$L$5,11,0)&amp;"","")</f>
        <v/>
      </c>
      <c r="K13" t="str">
        <f>IFERROR(VLOOKUP(E13,Lookups!$A$2:$L$5,12,0)&amp;"","")</f>
        <v/>
      </c>
    </row>
    <row r="14" spans="1:11" x14ac:dyDescent="0.3">
      <c r="A14" t="s">
        <v>48</v>
      </c>
      <c r="B14" t="str">
        <f>IFERROR(VLOOKUP(E14,Lookups!$A$2:$D$5,3,0),"")</f>
        <v>ODP_REFramwork_Queue</v>
      </c>
      <c r="C14" t="s">
        <v>17</v>
      </c>
      <c r="D14" t="str">
        <f>IFERROR(VLOOKUP(E14,Lookups!$A$2:$D$5,4,0),"")</f>
        <v>Data\ODP_REFramwork_Queue.1.0.1.nupkg</v>
      </c>
      <c r="E14" t="s">
        <v>51</v>
      </c>
      <c r="F14" t="str">
        <f t="shared" si="0"/>
        <v>KPI Aggregation Queue</v>
      </c>
      <c r="G14" t="s">
        <v>59</v>
      </c>
      <c r="H14" t="s">
        <v>61</v>
      </c>
      <c r="I14" t="s">
        <v>66</v>
      </c>
      <c r="J14" t="str">
        <f>IFERROR(VLOOKUP(E14,Lookups!$A$2:$L$5,11,0)&amp;"","")</f>
        <v/>
      </c>
      <c r="K14" t="str">
        <f>IFERROR(VLOOKUP(E14,Lookups!$A$2:$L$5,12,0)&amp;"","")</f>
        <v/>
      </c>
    </row>
    <row r="15" spans="1:11" x14ac:dyDescent="0.3">
      <c r="A15" t="s">
        <v>36</v>
      </c>
      <c r="B15" t="str">
        <f>IFERROR(VLOOKUP(E15,Lookups!$A$2:$D$5,3,0),"")</f>
        <v>ODP_Transaction_NoQueue</v>
      </c>
      <c r="C15" t="s">
        <v>5</v>
      </c>
      <c r="D15" t="str">
        <f>IFERROR(VLOOKUP(E15,Lookups!$A$2:$D$5,4,0),"")</f>
        <v>Data\ODP_Transaction_NoQueue.1.0.2.nupkg</v>
      </c>
      <c r="E15" t="s">
        <v>52</v>
      </c>
      <c r="F15" t="str">
        <f t="shared" si="0"/>
        <v/>
      </c>
      <c r="G15" t="s">
        <v>59</v>
      </c>
      <c r="H15" t="s">
        <v>62</v>
      </c>
      <c r="I15" t="s">
        <v>66</v>
      </c>
      <c r="J15" t="str">
        <f>IFERROR(VLOOKUP(E15,Lookups!$A$2:$L$5,11,0)&amp;"","")</f>
        <v/>
      </c>
      <c r="K15" t="str">
        <f>IFERROR(VLOOKUP(E15,Lookups!$A$2:$L$5,12,0)&amp;"","")</f>
        <v/>
      </c>
    </row>
    <row r="16" spans="1:11" x14ac:dyDescent="0.3">
      <c r="A16" t="s">
        <v>38</v>
      </c>
      <c r="B16" t="str">
        <f>IFERROR(VLOOKUP(E16,Lookups!$A$2:$D$5,3,0),"")</f>
        <v>ODP_Run</v>
      </c>
      <c r="C16" t="s">
        <v>6</v>
      </c>
      <c r="D16" t="str">
        <f>IFERROR(VLOOKUP(E16,Lookups!$A$2:$D$5,4,0),"")</f>
        <v>Data\ODP_Run.1.0.2.nupkg</v>
      </c>
      <c r="E16" t="s">
        <v>53</v>
      </c>
      <c r="F16" t="str">
        <f t="shared" si="0"/>
        <v/>
      </c>
      <c r="G16" t="s">
        <v>59</v>
      </c>
      <c r="H16" t="s">
        <v>60</v>
      </c>
      <c r="I16" t="s">
        <v>66</v>
      </c>
      <c r="J16" t="str">
        <f>IFERROR(VLOOKUP(E16,Lookups!$A$2:$L$5,11,0)&amp;"","")</f>
        <v>{\"in_bln_FailProcess\":false}</v>
      </c>
      <c r="K16" t="str">
        <f>IFERROR(VLOOKUP(E16,Lookups!$A$2:$L$5,12,0)&amp;"","")</f>
        <v>{\"in_bln_FailProcess\":true}</v>
      </c>
    </row>
    <row r="17" spans="1:11" x14ac:dyDescent="0.3">
      <c r="A17" t="s">
        <v>46</v>
      </c>
      <c r="B17" t="str">
        <f>IFERROR(VLOOKUP(E17,Lookups!$A$2:$D$5,3,0),"")</f>
        <v>ODP_Transaction_Queue_Added</v>
      </c>
      <c r="C17" t="s">
        <v>18</v>
      </c>
      <c r="D17" t="str">
        <f>IFERROR(VLOOKUP(E17,Lookups!$A$2:$D$5,4,0),"")</f>
        <v>Data\ODP_Transaction_Queue_Added.1.0.1.nupkg</v>
      </c>
      <c r="E17" t="s">
        <v>54</v>
      </c>
      <c r="F17" t="str">
        <f t="shared" si="0"/>
        <v>Orphaned Branches Queue</v>
      </c>
      <c r="G17" t="s">
        <v>59</v>
      </c>
      <c r="H17" t="s">
        <v>61</v>
      </c>
      <c r="I17" t="s">
        <v>66</v>
      </c>
      <c r="J17" t="str">
        <f>IFERROR(VLOOKUP(E17,Lookups!$A$2:$L$5,11,0)&amp;"","")</f>
        <v/>
      </c>
      <c r="K17" t="str">
        <f>IFERROR(VLOOKUP(E17,Lookups!$A$2:$L$5,12,0)&amp;"","")</f>
        <v/>
      </c>
    </row>
    <row r="18" spans="1:11" x14ac:dyDescent="0.3">
      <c r="A18" t="s">
        <v>43</v>
      </c>
      <c r="B18" t="str">
        <f>IFERROR(VLOOKUP(E18,Lookups!$A$2:$D$5,3,0),"")</f>
        <v>ODP_REFramwork_Queue</v>
      </c>
      <c r="C18" t="s">
        <v>19</v>
      </c>
      <c r="D18" t="str">
        <f>IFERROR(VLOOKUP(E18,Lookups!$A$2:$D$5,4,0),"")</f>
        <v>Data\ODP_REFramwork_Queue.1.0.1.nupkg</v>
      </c>
      <c r="E18" t="s">
        <v>51</v>
      </c>
      <c r="F18" t="str">
        <f t="shared" si="0"/>
        <v>Application Usage Collector Queue</v>
      </c>
      <c r="G18" t="s">
        <v>59</v>
      </c>
      <c r="H18" t="s">
        <v>62</v>
      </c>
      <c r="I18" t="s">
        <v>66</v>
      </c>
      <c r="J18" t="str">
        <f>IFERROR(VLOOKUP(E18,Lookups!$A$2:$L$5,11,0)&amp;"","")</f>
        <v/>
      </c>
      <c r="K18" t="str">
        <f>IFERROR(VLOOKUP(E18,Lookups!$A$2:$L$5,12,0)&amp;"","")</f>
        <v/>
      </c>
    </row>
    <row r="19" spans="1:11" x14ac:dyDescent="0.3">
      <c r="A19" t="s">
        <v>31</v>
      </c>
      <c r="B19" t="str">
        <f>IFERROR(VLOOKUP(E19,Lookups!$A$2:$D$5,3,0),"")</f>
        <v>ODP_Transaction_NoQueue</v>
      </c>
      <c r="C19" t="s">
        <v>20</v>
      </c>
      <c r="D19" t="str">
        <f>IFERROR(VLOOKUP(E19,Lookups!$A$2:$D$5,4,0),"")</f>
        <v>Data\ODP_Transaction_NoQueue.1.0.2.nupkg</v>
      </c>
      <c r="E19" t="s">
        <v>52</v>
      </c>
      <c r="F19" t="str">
        <f t="shared" si="0"/>
        <v/>
      </c>
      <c r="G19" t="s">
        <v>59</v>
      </c>
      <c r="H19" t="s">
        <v>60</v>
      </c>
      <c r="I19" t="s">
        <v>66</v>
      </c>
      <c r="J19" t="str">
        <f>IFERROR(VLOOKUP(E19,Lookups!$A$2:$L$5,11,0)&amp;"","")</f>
        <v/>
      </c>
      <c r="K19" t="str">
        <f>IFERROR(VLOOKUP(E19,Lookups!$A$2:$L$5,12,0)&amp;"","")</f>
        <v/>
      </c>
    </row>
    <row r="20" spans="1:11" x14ac:dyDescent="0.3">
      <c r="A20" t="s">
        <v>23</v>
      </c>
      <c r="B20" t="str">
        <f>IFERROR(VLOOKUP(E20,Lookups!$A$2:$D$5,3,0),"")</f>
        <v>ODP_Run</v>
      </c>
      <c r="C20" t="s">
        <v>10</v>
      </c>
      <c r="D20" t="str">
        <f>IFERROR(VLOOKUP(E20,Lookups!$A$2:$D$5,4,0),"")</f>
        <v>Data\ODP_Run.1.0.2.nupkg</v>
      </c>
      <c r="E20" t="s">
        <v>53</v>
      </c>
      <c r="F20" t="str">
        <f t="shared" si="0"/>
        <v/>
      </c>
      <c r="G20" t="s">
        <v>59</v>
      </c>
      <c r="H20" t="s">
        <v>61</v>
      </c>
      <c r="I20" t="s">
        <v>66</v>
      </c>
      <c r="J20" t="str">
        <f>IFERROR(VLOOKUP(E20,Lookups!$A$2:$L$5,11,0)&amp;"","")</f>
        <v>{\"in_bln_FailProcess\":false}</v>
      </c>
      <c r="K20" t="str">
        <f>IFERROR(VLOOKUP(E20,Lookups!$A$2:$L$5,12,0)&amp;"","")</f>
        <v>{\"in_bln_FailProcess\":true}</v>
      </c>
    </row>
    <row r="21" spans="1:11" x14ac:dyDescent="0.3">
      <c r="A21" t="s">
        <v>47</v>
      </c>
      <c r="B21" t="str">
        <f>IFERROR(VLOOKUP(E21,Lookups!$A$2:$D$5,3,0),"")</f>
        <v>ODP_Transaction_Queue_Added</v>
      </c>
      <c r="C21" t="s">
        <v>11</v>
      </c>
      <c r="D21" t="str">
        <f>IFERROR(VLOOKUP(E21,Lookups!$A$2:$D$5,4,0),"")</f>
        <v>Data\ODP_Transaction_Queue_Added.1.0.1.nupkg</v>
      </c>
      <c r="E21" t="s">
        <v>54</v>
      </c>
      <c r="F21" t="str">
        <f t="shared" si="0"/>
        <v>Customer Complaint Routing Queue</v>
      </c>
      <c r="G21" t="s">
        <v>59</v>
      </c>
      <c r="H21" t="s">
        <v>62</v>
      </c>
      <c r="I21" t="s">
        <v>66</v>
      </c>
      <c r="J21" t="str">
        <f>IFERROR(VLOOKUP(E21,Lookups!$A$2:$L$5,11,0)&amp;"","")</f>
        <v/>
      </c>
      <c r="K21" t="str">
        <f>IFERROR(VLOOKUP(E21,Lookups!$A$2:$L$5,12,0)&amp;"","")</f>
        <v/>
      </c>
    </row>
    <row r="22" spans="1:11" x14ac:dyDescent="0.3">
      <c r="A22" t="s">
        <v>27</v>
      </c>
      <c r="B22" t="str">
        <f>IFERROR(VLOOKUP(E22,Lookups!$A$2:$D$5,3,0),"")</f>
        <v>ODP_REFramwork_Queue</v>
      </c>
      <c r="C22" t="s">
        <v>2</v>
      </c>
      <c r="D22" t="str">
        <f>IFERROR(VLOOKUP(E22,Lookups!$A$2:$D$5,4,0),"")</f>
        <v>Data\ODP_REFramwork_Queue.1.0.1.nupkg</v>
      </c>
      <c r="E22" t="s">
        <v>51</v>
      </c>
      <c r="F22" t="str">
        <f t="shared" si="0"/>
        <v>Fixed Assets Roll Forward Queue</v>
      </c>
      <c r="G22" t="s">
        <v>59</v>
      </c>
      <c r="H22" t="s">
        <v>60</v>
      </c>
      <c r="I22" t="s">
        <v>66</v>
      </c>
      <c r="J22" t="str">
        <f>IFERROR(VLOOKUP(E22,Lookups!$A$2:$L$5,11,0)&amp;"","")</f>
        <v/>
      </c>
      <c r="K22" t="str">
        <f>IFERROR(VLOOKUP(E22,Lookups!$A$2:$L$5,12,0)&amp;"","")</f>
        <v/>
      </c>
    </row>
    <row r="23" spans="1:11" x14ac:dyDescent="0.3">
      <c r="A23" t="s">
        <v>39</v>
      </c>
      <c r="B23" t="str">
        <f>IFERROR(VLOOKUP(E23,Lookups!$A$2:$D$5,3,0),"")</f>
        <v>ODP_Transaction_NoQueue</v>
      </c>
      <c r="C23" t="s">
        <v>16</v>
      </c>
      <c r="D23" t="str">
        <f>IFERROR(VLOOKUP(E23,Lookups!$A$2:$D$5,4,0),"")</f>
        <v>Data\ODP_Transaction_NoQueue.1.0.2.nupkg</v>
      </c>
      <c r="E23" t="s">
        <v>52</v>
      </c>
      <c r="F23" t="str">
        <f t="shared" si="0"/>
        <v/>
      </c>
      <c r="G23" t="s">
        <v>59</v>
      </c>
      <c r="H23" t="s">
        <v>61</v>
      </c>
      <c r="I23" t="s">
        <v>66</v>
      </c>
      <c r="J23" t="str">
        <f>IFERROR(VLOOKUP(E23,Lookups!$A$2:$L$5,11,0)&amp;"","")</f>
        <v/>
      </c>
      <c r="K23" t="str">
        <f>IFERROR(VLOOKUP(E23,Lookups!$A$2:$L$5,12,0)&amp;"","")</f>
        <v/>
      </c>
    </row>
    <row r="24" spans="1:11" x14ac:dyDescent="0.3">
      <c r="A24" t="s">
        <v>49</v>
      </c>
      <c r="B24" t="str">
        <f>IFERROR(VLOOKUP(E24,Lookups!$A$2:$D$5,3,0),"")</f>
        <v>ODP_Run</v>
      </c>
      <c r="C24" t="s">
        <v>17</v>
      </c>
      <c r="D24" t="str">
        <f>IFERROR(VLOOKUP(E24,Lookups!$A$2:$D$5,4,0),"")</f>
        <v>Data\ODP_Run.1.0.2.nupkg</v>
      </c>
      <c r="E24" t="s">
        <v>53</v>
      </c>
      <c r="F24" t="str">
        <f t="shared" si="0"/>
        <v/>
      </c>
      <c r="G24" t="s">
        <v>59</v>
      </c>
      <c r="H24" t="s">
        <v>62</v>
      </c>
      <c r="I24" t="s">
        <v>66</v>
      </c>
      <c r="J24" t="str">
        <f>IFERROR(VLOOKUP(E24,Lookups!$A$2:$L$5,11,0)&amp;"","")</f>
        <v>{\"in_bln_FailProcess\":false}</v>
      </c>
      <c r="K24" t="str">
        <f>IFERROR(VLOOKUP(E24,Lookups!$A$2:$L$5,12,0)&amp;"","")</f>
        <v>{\"in_bln_FailProcess\":true}</v>
      </c>
    </row>
    <row r="25" spans="1:11" x14ac:dyDescent="0.3">
      <c r="A25" t="s">
        <v>30</v>
      </c>
      <c r="B25" t="str">
        <f>IFERROR(VLOOKUP(E25,Lookups!$A$2:$D$5,3,0),"")</f>
        <v>ODP_Transaction_Queue_Added</v>
      </c>
      <c r="C25" t="s">
        <v>5</v>
      </c>
      <c r="D25" t="str">
        <f>IFERROR(VLOOKUP(E25,Lookups!$A$2:$D$5,4,0),"")</f>
        <v>Data\ODP_Transaction_Queue_Added.1.0.1.nupkg</v>
      </c>
      <c r="E25" t="s">
        <v>54</v>
      </c>
      <c r="F25" t="str">
        <f t="shared" si="0"/>
        <v>Attendance Roster Management Queue</v>
      </c>
      <c r="G25" t="s">
        <v>59</v>
      </c>
      <c r="H25" t="s">
        <v>60</v>
      </c>
      <c r="I25" t="s">
        <v>66</v>
      </c>
      <c r="J25" t="str">
        <f>IFERROR(VLOOKUP(E25,Lookups!$A$2:$L$5,11,0)&amp;"","")</f>
        <v/>
      </c>
      <c r="K25" t="str">
        <f>IFERROR(VLOOKUP(E25,Lookups!$A$2:$L$5,12,0)&amp;"","")</f>
        <v/>
      </c>
    </row>
    <row r="26" spans="1:11" x14ac:dyDescent="0.3">
      <c r="A26" t="s">
        <v>41</v>
      </c>
      <c r="B26" t="str">
        <f>IFERROR(VLOOKUP(E26,Lookups!$A$2:$D$5,3,0),"")</f>
        <v>ODP_REFramwork_Queue</v>
      </c>
      <c r="C26" t="s">
        <v>6</v>
      </c>
      <c r="D26" t="str">
        <f>IFERROR(VLOOKUP(E26,Lookups!$A$2:$D$5,4,0),"")</f>
        <v>Data\ODP_REFramwork_Queue.1.0.1.nupkg</v>
      </c>
      <c r="E26" t="s">
        <v>51</v>
      </c>
      <c r="F26" t="str">
        <f t="shared" si="0"/>
        <v>Password Reset Queue</v>
      </c>
      <c r="G26" t="s">
        <v>59</v>
      </c>
      <c r="H26" t="s">
        <v>61</v>
      </c>
      <c r="I26" t="s">
        <v>66</v>
      </c>
      <c r="J26" t="str">
        <f>IFERROR(VLOOKUP(E26,Lookups!$A$2:$L$5,11,0)&amp;"","")</f>
        <v/>
      </c>
      <c r="K26" t="str">
        <f>IFERROR(VLOOKUP(E26,Lookups!$A$2:$L$5,12,0)&amp;"","")</f>
        <v/>
      </c>
    </row>
    <row r="27" spans="1:11" x14ac:dyDescent="0.3">
      <c r="A27" t="s">
        <v>45</v>
      </c>
      <c r="B27" t="str">
        <f>IFERROR(VLOOKUP(E27,Lookups!$A$2:$D$5,3,0),"")</f>
        <v>ODP_Transaction_NoQueue</v>
      </c>
      <c r="C27" t="s">
        <v>18</v>
      </c>
      <c r="D27" t="str">
        <f>IFERROR(VLOOKUP(E27,Lookups!$A$2:$D$5,4,0),"")</f>
        <v>Data\ODP_Transaction_NoQueue.1.0.2.nupkg</v>
      </c>
      <c r="E27" t="s">
        <v>52</v>
      </c>
      <c r="F27" t="str">
        <f t="shared" si="0"/>
        <v/>
      </c>
      <c r="G27" t="s">
        <v>59</v>
      </c>
      <c r="H27" t="s">
        <v>62</v>
      </c>
      <c r="I27" t="s">
        <v>66</v>
      </c>
      <c r="J27" t="str">
        <f>IFERROR(VLOOKUP(E27,Lookups!$A$2:$L$5,11,0)&amp;"","")</f>
        <v/>
      </c>
      <c r="K27" t="str">
        <f>IFERROR(VLOOKUP(E27,Lookups!$A$2:$L$5,12,0)&amp;"","")</f>
        <v/>
      </c>
    </row>
    <row r="28" spans="1:11" x14ac:dyDescent="0.3">
      <c r="A28" t="s">
        <v>40</v>
      </c>
      <c r="B28" t="str">
        <f>IFERROR(VLOOKUP(E28,Lookups!$A$2:$D$5,3,0),"")</f>
        <v>ODP_Run</v>
      </c>
      <c r="C28" t="s">
        <v>19</v>
      </c>
      <c r="D28" t="str">
        <f>IFERROR(VLOOKUP(E28,Lookups!$A$2:$D$5,4,0),"")</f>
        <v>Data\ODP_Run.1.0.2.nupkg</v>
      </c>
      <c r="E28" t="s">
        <v>53</v>
      </c>
      <c r="F28" t="str">
        <f t="shared" si="0"/>
        <v/>
      </c>
      <c r="G28" t="s">
        <v>59</v>
      </c>
      <c r="H28" t="s">
        <v>60</v>
      </c>
      <c r="I28" t="s">
        <v>66</v>
      </c>
      <c r="J28" t="str">
        <f>IFERROR(VLOOKUP(E28,Lookups!$A$2:$L$5,11,0)&amp;"","")</f>
        <v>{\"in_bln_FailProcess\":false}</v>
      </c>
      <c r="K28" t="str">
        <f>IFERROR(VLOOKUP(E28,Lookups!$A$2:$L$5,12,0)&amp;"","")</f>
        <v>{\"in_bln_FailProcess\":true}</v>
      </c>
    </row>
    <row r="29" spans="1:11" x14ac:dyDescent="0.3">
      <c r="A29" t="s">
        <v>29</v>
      </c>
      <c r="B29" t="str">
        <f>IFERROR(VLOOKUP(E29,Lookups!$A$2:$D$5,3,0),"")</f>
        <v>ODP_Transaction_Queue_Added</v>
      </c>
      <c r="C29" t="s">
        <v>20</v>
      </c>
      <c r="D29" t="str">
        <f>IFERROR(VLOOKUP(E29,Lookups!$A$2:$D$5,4,0),"")</f>
        <v>Data\ODP_Transaction_Queue_Added.1.0.1.nupkg</v>
      </c>
      <c r="E29" t="s">
        <v>54</v>
      </c>
      <c r="F29" t="str">
        <f t="shared" si="0"/>
        <v>Support Case Management  Queue</v>
      </c>
      <c r="G29" t="s">
        <v>59</v>
      </c>
      <c r="H29" t="s">
        <v>61</v>
      </c>
      <c r="I29" t="s">
        <v>66</v>
      </c>
      <c r="J29" t="str">
        <f>IFERROR(VLOOKUP(E29,Lookups!$A$2:$L$5,11,0)&amp;"","")</f>
        <v/>
      </c>
      <c r="K29" t="str">
        <f>IFERROR(VLOOKUP(E29,Lookups!$A$2:$L$5,12,0)&amp;"","")</f>
        <v/>
      </c>
    </row>
    <row r="30" spans="1:11" x14ac:dyDescent="0.3">
      <c r="A30" t="s">
        <v>24</v>
      </c>
      <c r="B30" t="str">
        <f>IFERROR(VLOOKUP(E30,Lookups!$A$2:$D$5,3,0),"")</f>
        <v>ODP_REFramwork_Queue</v>
      </c>
      <c r="C30" t="s">
        <v>10</v>
      </c>
      <c r="D30" t="str">
        <f>IFERROR(VLOOKUP(E30,Lookups!$A$2:$D$5,4,0),"")</f>
        <v>Data\ODP_REFramwork_Queue.1.0.1.nupkg</v>
      </c>
      <c r="E30" t="s">
        <v>51</v>
      </c>
      <c r="F30" t="str">
        <f t="shared" si="0"/>
        <v>Generate Valuation Report Queue</v>
      </c>
      <c r="G30" t="s">
        <v>59</v>
      </c>
      <c r="H30" t="s">
        <v>62</v>
      </c>
      <c r="I30" t="s">
        <v>66</v>
      </c>
      <c r="J30" t="str">
        <f>IFERROR(VLOOKUP(E30,Lookups!$A$2:$L$5,11,0)&amp;"","")</f>
        <v/>
      </c>
      <c r="K30" t="str">
        <f>IFERROR(VLOOKUP(E30,Lookups!$A$2:$L$5,12,0)&amp;"","")</f>
        <v/>
      </c>
    </row>
    <row r="31" spans="1:11" x14ac:dyDescent="0.3">
      <c r="A31" t="s">
        <v>42</v>
      </c>
      <c r="B31" t="str">
        <f>IFERROR(VLOOKUP(E31,Lookups!$A$2:$D$5,3,0),"")</f>
        <v>ODP_Transaction_NoQueue</v>
      </c>
      <c r="C31" t="s">
        <v>11</v>
      </c>
      <c r="D31" t="str">
        <f>IFERROR(VLOOKUP(E31,Lookups!$A$2:$D$5,4,0),"")</f>
        <v>Data\ODP_Transaction_NoQueue.1.0.2.nupkg</v>
      </c>
      <c r="E31" t="s">
        <v>52</v>
      </c>
      <c r="F31" t="str">
        <f t="shared" si="0"/>
        <v/>
      </c>
      <c r="G31" t="s">
        <v>59</v>
      </c>
      <c r="H31" t="s">
        <v>60</v>
      </c>
      <c r="I31" t="s">
        <v>66</v>
      </c>
      <c r="J31" t="str">
        <f>IFERROR(VLOOKUP(E31,Lookups!$A$2:$L$5,11,0)&amp;"","")</f>
        <v/>
      </c>
      <c r="K31" t="str">
        <f>IFERROR(VLOOKUP(E31,Lookups!$A$2:$L$5,12,0)&amp;"","")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CBF137-8425-4955-A0A4-123849943F90}">
          <x14:formula1>
            <xm:f>'Folder Structure'!$C$2:$C$11</xm:f>
          </x14:formula1>
          <xm:sqref>C34:C101</xm:sqref>
        </x14:dataValidation>
        <x14:dataValidation type="list" allowBlank="1" showInputMessage="1" showErrorMessage="1" xr:uid="{1E224461-47E6-4CF8-A767-5B9055960BF9}">
          <x14:formula1>
            <xm:f>Lookups!$A$2:$A$5</xm:f>
          </x14:formula1>
          <xm:sqref>E34:F101</xm:sqref>
        </x14:dataValidation>
        <x14:dataValidation type="list" allowBlank="1" showInputMessage="1" showErrorMessage="1" xr:uid="{067679CC-591F-4AAD-B5D5-7218A11EBDC8}">
          <x14:formula1>
            <xm:f>Lookups!$E$2:$E$4</xm:f>
          </x14:formula1>
          <xm:sqref>G34:G101</xm:sqref>
        </x14:dataValidation>
        <x14:dataValidation type="list" allowBlank="1" showInputMessage="1" showErrorMessage="1" xr:uid="{75ECE765-DDA6-4E22-B39A-0C59FC797B62}">
          <x14:formula1>
            <xm:f>Lookups!$H$2:$H$4</xm:f>
          </x14:formula1>
          <xm:sqref>H38:H101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61DD-7978-4EC3-B59B-C111AF725403}">
  <dimension ref="A1:L5"/>
  <sheetViews>
    <sheetView workbookViewId="0">
      <selection activeCell="J4" sqref="J4"/>
    </sheetView>
  </sheetViews>
  <sheetFormatPr defaultRowHeight="14.4" x14ac:dyDescent="0.3"/>
  <cols>
    <col min="1" max="1" width="23.33203125" bestFit="1" customWidth="1"/>
    <col min="2" max="2" width="10.44140625" bestFit="1" customWidth="1"/>
    <col min="3" max="3" width="28" bestFit="1" customWidth="1"/>
    <col min="4" max="4" width="43.88671875" bestFit="1" customWidth="1"/>
    <col min="5" max="5" width="9.44140625" bestFit="1" customWidth="1"/>
    <col min="6" max="6" width="8.109375" bestFit="1" customWidth="1"/>
    <col min="7" max="7" width="8.44140625" bestFit="1" customWidth="1"/>
    <col min="8" max="8" width="14.6640625" bestFit="1" customWidth="1"/>
    <col min="9" max="9" width="11.88671875" bestFit="1" customWidth="1"/>
    <col min="10" max="10" width="12.21875" bestFit="1" customWidth="1"/>
    <col min="11" max="11" width="18.5546875" bestFit="1" customWidth="1"/>
    <col min="12" max="12" width="14.77734375" bestFit="1" customWidth="1"/>
  </cols>
  <sheetData>
    <row r="1" spans="1:12" x14ac:dyDescent="0.3">
      <c r="A1" s="1" t="s">
        <v>50</v>
      </c>
      <c r="B1" s="1" t="s">
        <v>78</v>
      </c>
      <c r="C1" s="1" t="s">
        <v>67</v>
      </c>
      <c r="D1" s="1" t="s">
        <v>70</v>
      </c>
      <c r="E1" s="1" t="s">
        <v>55</v>
      </c>
      <c r="F1" s="1" t="s">
        <v>68</v>
      </c>
      <c r="G1" s="1" t="s">
        <v>69</v>
      </c>
      <c r="H1" s="1" t="s">
        <v>56</v>
      </c>
      <c r="I1" s="1" t="s">
        <v>63</v>
      </c>
      <c r="J1" s="1" t="s">
        <v>64</v>
      </c>
      <c r="K1" s="1" t="s">
        <v>73</v>
      </c>
      <c r="L1" s="1" t="s">
        <v>74</v>
      </c>
    </row>
    <row r="2" spans="1:12" x14ac:dyDescent="0.3">
      <c r="A2" t="s">
        <v>51</v>
      </c>
      <c r="C2" t="s">
        <v>80</v>
      </c>
      <c r="D2" t="s">
        <v>81</v>
      </c>
      <c r="E2" t="s">
        <v>57</v>
      </c>
      <c r="F2">
        <v>5</v>
      </c>
      <c r="G2">
        <v>25</v>
      </c>
      <c r="H2" t="s">
        <v>60</v>
      </c>
      <c r="I2">
        <v>0</v>
      </c>
      <c r="J2">
        <v>0.05</v>
      </c>
    </row>
    <row r="3" spans="1:12" x14ac:dyDescent="0.3">
      <c r="A3" t="s">
        <v>52</v>
      </c>
      <c r="C3" t="s">
        <v>77</v>
      </c>
      <c r="D3" t="s">
        <v>82</v>
      </c>
      <c r="E3" t="s">
        <v>58</v>
      </c>
      <c r="F3">
        <v>25</v>
      </c>
      <c r="G3">
        <v>100</v>
      </c>
      <c r="H3" t="s">
        <v>62</v>
      </c>
      <c r="I3">
        <v>0</v>
      </c>
      <c r="J3">
        <v>0.25</v>
      </c>
    </row>
    <row r="4" spans="1:12" x14ac:dyDescent="0.3">
      <c r="A4" t="s">
        <v>53</v>
      </c>
      <c r="C4" t="s">
        <v>71</v>
      </c>
      <c r="D4" t="s">
        <v>83</v>
      </c>
      <c r="E4" t="s">
        <v>59</v>
      </c>
      <c r="F4">
        <v>100</v>
      </c>
      <c r="G4">
        <v>1000</v>
      </c>
      <c r="H4" t="s">
        <v>61</v>
      </c>
      <c r="I4">
        <v>0</v>
      </c>
      <c r="J4">
        <v>0.5</v>
      </c>
      <c r="K4" t="s">
        <v>75</v>
      </c>
      <c r="L4" t="s">
        <v>76</v>
      </c>
    </row>
    <row r="5" spans="1:12" x14ac:dyDescent="0.3">
      <c r="A5" t="s">
        <v>54</v>
      </c>
      <c r="C5" t="s">
        <v>79</v>
      </c>
      <c r="D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Processes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Hubbart</dc:creator>
  <cp:lastModifiedBy>Aaron Hubbart</cp:lastModifiedBy>
  <dcterms:created xsi:type="dcterms:W3CDTF">2021-04-14T20:37:57Z</dcterms:created>
  <dcterms:modified xsi:type="dcterms:W3CDTF">2021-05-05T18:53:59Z</dcterms:modified>
</cp:coreProperties>
</file>