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G:\GRMS\epen\"/>
    </mc:Choice>
  </mc:AlternateContent>
  <bookViews>
    <workbookView xWindow="0" yWindow="465" windowWidth="28800" windowHeight="16515" tabRatio="500"/>
  </bookViews>
  <sheets>
    <sheet name="Sheet1" sheetId="1" r:id="rId1"/>
    <sheet name="Sheet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7" i="1" l="1"/>
  <c r="D128" i="1"/>
  <c r="D129" i="1"/>
  <c r="C4" i="2"/>
  <c r="E4" i="2"/>
  <c r="C5" i="2"/>
  <c r="D5" i="2"/>
  <c r="E5" i="2"/>
  <c r="C6" i="2"/>
  <c r="D6" i="2"/>
  <c r="E6" i="2"/>
</calcChain>
</file>

<file path=xl/sharedStrings.xml><?xml version="1.0" encoding="utf-8"?>
<sst xmlns="http://schemas.openxmlformats.org/spreadsheetml/2006/main" count="252" uniqueCount="137">
  <si>
    <t>SPP</t>
  </si>
  <si>
    <t xml:space="preserve">Nomor </t>
  </si>
  <si>
    <t>Tanggal</t>
  </si>
  <si>
    <t>Penerima :</t>
  </si>
  <si>
    <t>Nama</t>
  </si>
  <si>
    <t>Alamat</t>
  </si>
  <si>
    <t>Bank</t>
  </si>
  <si>
    <t>SPM</t>
  </si>
  <si>
    <t>SP2D</t>
  </si>
  <si>
    <t>Besaran Uang Persediaan Tahun Anggaran 2017 adalah Rp. 500.000.000,-</t>
  </si>
  <si>
    <t>Mekanisme UP hanya dapat dilakukan oleh Sekretariat Dinas, Unit, Balai atau UPT</t>
  </si>
  <si>
    <t>otomatis</t>
  </si>
  <si>
    <t>4 Januari 2017</t>
  </si>
  <si>
    <t>NIP</t>
  </si>
  <si>
    <t>pilih rekening BP yang telah diinputkan</t>
  </si>
  <si>
    <t>BP / BPP</t>
  </si>
  <si>
    <t>PPK</t>
  </si>
  <si>
    <t>BUD</t>
  </si>
  <si>
    <t>5 Januari 2017</t>
  </si>
  <si>
    <t>MUTASI KAS</t>
  </si>
  <si>
    <t>TRANSAKSI</t>
  </si>
  <si>
    <t>URAIAN</t>
  </si>
  <si>
    <t>PENERIMAAN</t>
  </si>
  <si>
    <t>PENGELUARAN</t>
  </si>
  <si>
    <t>SALDO</t>
  </si>
  <si>
    <t>NO</t>
  </si>
  <si>
    <t>Uang persediaan (UP) tahun 2017</t>
  </si>
  <si>
    <t>Bank ke Tunai</t>
  </si>
  <si>
    <t>Tunai ke Bank</t>
  </si>
  <si>
    <t>Nominal</t>
  </si>
  <si>
    <t>Buku Kas Umum</t>
  </si>
  <si>
    <t>MEKANISME GU (Ganti Uang)</t>
  </si>
  <si>
    <t>MEKANISME UP (Uang Persediaan)</t>
  </si>
  <si>
    <t>Program</t>
  </si>
  <si>
    <t>Program Pelayanan Administrasi Perkantoran</t>
  </si>
  <si>
    <t xml:space="preserve">Kegiatan </t>
  </si>
  <si>
    <t>Penyediaan jasa komunikasi, sumber daya air dan listrik</t>
  </si>
  <si>
    <t>Rekening</t>
  </si>
  <si>
    <t>Netto</t>
  </si>
  <si>
    <t>PT. TELKOM</t>
  </si>
  <si>
    <t>Pembayaran Tagihan Rekening Telepon (TELKOM) bulan Januari 2017</t>
  </si>
  <si>
    <t>Semarang</t>
  </si>
  <si>
    <t>Pembayaran Tagihan Rekening Air (PDAM) bulan Januari 2017</t>
  </si>
  <si>
    <t>PT. PLN</t>
  </si>
  <si>
    <t>Pembayaran Tagihan Rekening Listrik (PLN) bulan Januari 2017</t>
  </si>
  <si>
    <t>Penyediaan alat tulis kantor</t>
  </si>
  <si>
    <t>Penerima</t>
  </si>
  <si>
    <t>SEMARANG</t>
  </si>
  <si>
    <t>15 Januari 2017</t>
  </si>
  <si>
    <t>TUNAI</t>
  </si>
  <si>
    <t>PT. PDAM</t>
  </si>
  <si>
    <t>Metode</t>
  </si>
  <si>
    <t>Toko ADA</t>
  </si>
  <si>
    <t>Pembelian ATK</t>
  </si>
  <si>
    <t>20 Januari 2017</t>
  </si>
  <si>
    <t>Toko Gramedia</t>
  </si>
  <si>
    <t>Pembelian Cartridge dan Toner Printer</t>
  </si>
  <si>
    <t>PPH</t>
  </si>
  <si>
    <t>Untuk Keperluan</t>
  </si>
  <si>
    <t>Mutasi kas digunakan untuk memindahkan dana Bank ke Tunai atau sebaliknya</t>
  </si>
  <si>
    <t>Mutasi ini harus dilakukan sebelum melakukan mekanisme GU</t>
  </si>
  <si>
    <t>Mekanisme GU digunakan untuk melakukan belanja menggunakan Uang Persediaan</t>
  </si>
  <si>
    <t>No</t>
  </si>
  <si>
    <t>Sebelum melakukan mekanisme GU, pastikan anda sudah melakukan mutasi kas</t>
  </si>
  <si>
    <t>A</t>
  </si>
  <si>
    <t>B</t>
  </si>
  <si>
    <t>C</t>
  </si>
  <si>
    <t>D</t>
  </si>
  <si>
    <t>BP / BPP = Buat Bukti Pengeluaran GU dengan data-data diatas</t>
  </si>
  <si>
    <t>BP / BPP = Buat LPJ-GU dengan memilih bukti-bukti pengeluaran yang telah dibuat di point A</t>
  </si>
  <si>
    <t>BP / BPP = Buat SPP-GU dengan memilih LPJ yang telah dibuat di point B</t>
  </si>
  <si>
    <t>PPK = Buat SPM atas SPP-GU yang telah dibuat di point C</t>
  </si>
  <si>
    <t>E</t>
  </si>
  <si>
    <t>PPK = Kirim SPM ke BUD</t>
  </si>
  <si>
    <t>TUGAS MEKANISME GU</t>
  </si>
  <si>
    <t>MEKANISME LS-PEGAWAI</t>
  </si>
  <si>
    <t>Mekanisme LS-Pegawai digunakan untuk pembayaran komponen gaji dan tunjangan</t>
  </si>
  <si>
    <t>Kode</t>
  </si>
  <si>
    <t>Uraian</t>
  </si>
  <si>
    <t>Gaji Pokok</t>
  </si>
  <si>
    <t>Tunjangan Keluarga</t>
  </si>
  <si>
    <t>Tunjangan Jabatan</t>
  </si>
  <si>
    <t>Tunjangan Fungsional Umum</t>
  </si>
  <si>
    <t>Tunjangan Beras</t>
  </si>
  <si>
    <t>Tunjangan PPh/Khusus</t>
  </si>
  <si>
    <t>Pembulatan gaji</t>
  </si>
  <si>
    <t>5.1.1.1.1</t>
  </si>
  <si>
    <t>5.1.1.1.2</t>
  </si>
  <si>
    <t>5.1.1.1.3</t>
  </si>
  <si>
    <t>5.1.1.1.5</t>
  </si>
  <si>
    <t>5.1.1.1.6</t>
  </si>
  <si>
    <t>5.1.1.1.7</t>
  </si>
  <si>
    <t>5.1.1.1.8</t>
  </si>
  <si>
    <t>IWP</t>
  </si>
  <si>
    <t>PPh Pasal 21</t>
  </si>
  <si>
    <t>Taperum</t>
  </si>
  <si>
    <t>POTONGAN</t>
  </si>
  <si>
    <t>TUGAS MEKANISME LS-PEGAWAI</t>
  </si>
  <si>
    <t>PPK = Buat SPM atas SPP-LS-PEGAWAI yang telah dibuat di point A</t>
  </si>
  <si>
    <t>BP / BPP = Buat SPP-LS-PEGAWAI dengan data-data diatas</t>
  </si>
  <si>
    <t>MEKANISME TU</t>
  </si>
  <si>
    <t>Mekanisme TU hanya dapat dilakukan oleh Bidang</t>
  </si>
  <si>
    <t>Mekanisme UP belum membebani anggaran</t>
  </si>
  <si>
    <t>Mekanisme TU harus merujuk kepada kegiatan</t>
  </si>
  <si>
    <t>Dana TU harus dipertanggungjawabkan maksimal 30 (tigapuluh) hari setelah SP2D-TU</t>
  </si>
  <si>
    <t>Sisa dana TU harus dikembalikan kepada Kas Daerah</t>
  </si>
  <si>
    <t>Belanja Sewa Hotel</t>
  </si>
  <si>
    <t>Belanja Sewa Sarana Mobilitas Darat</t>
  </si>
  <si>
    <t>Belanja Perjalanan Dinas Dalam Daerah</t>
  </si>
  <si>
    <t>5.2.2.1.1</t>
  </si>
  <si>
    <t>5.2.2.1.2</t>
  </si>
  <si>
    <t>5.2.2.1.3</t>
  </si>
  <si>
    <t>Kegiatan DEF</t>
  </si>
  <si>
    <t>Kegiatan ABC</t>
  </si>
  <si>
    <t>TOTAL</t>
  </si>
  <si>
    <t>TUGAS MEKANISME TU</t>
  </si>
  <si>
    <t>BP / BPP = Buat SPP-TU dengan data-data diatas</t>
  </si>
  <si>
    <t>PPK = Buat SPM atas SPP-TU yang telah dibuat di point A</t>
  </si>
  <si>
    <t>BP / BPP = Setelah SP2D dibuat dan dicairkan oleh Kasda, lakukan mutasi kas bank ke tunai</t>
  </si>
  <si>
    <t>SISA TU</t>
  </si>
  <si>
    <t>REALISASI KEGIATAN</t>
  </si>
  <si>
    <t>BP / BPP = Buat BP-TU dengan data-data diatas</t>
  </si>
  <si>
    <t>PPK = Buat LPJ-TU atas BP-TU yang telah dibuat di point A</t>
  </si>
  <si>
    <t>BP / BPP = Buat TU-NIHIL berdasar SP2D TU yang telah diterbitkan BUD</t>
  </si>
  <si>
    <t>BP / BPP = Buat Pengembalian TU atas sisa dana berdasar LPJ-TU yang telah dibuat di point B</t>
  </si>
  <si>
    <t>MEKANISME LS-BARANG JASA</t>
  </si>
  <si>
    <t>Mekanisme ini diawali dengan pendataan kontrak</t>
  </si>
  <si>
    <t>5.2.3.2.10</t>
  </si>
  <si>
    <t>Belanja Modal Gedung dan Bangunan
Pengadaan Bangunan Gedung Kantor</t>
  </si>
  <si>
    <t>PPH ps. 4 ayat 2</t>
  </si>
  <si>
    <t>PPN</t>
  </si>
  <si>
    <t>No Tagihan</t>
  </si>
  <si>
    <t>001/TGHN/01/2017</t>
  </si>
  <si>
    <t>BP / BPP = Buat Kontrak</t>
  </si>
  <si>
    <t>BP / BPP = Buat SPP-LS-BARANG-JASA dengan data-data diatas</t>
  </si>
  <si>
    <t>PPK = Buat SPM atas SPP-LS-BARANG-JASA yang telah dibuat di point A</t>
  </si>
  <si>
    <t>TUGAS MEKANISME LS-BARANG-JASA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</si>
</sst>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0" fontId="7" fillId="0" borderId="0" xfId="0" applyFont="1"/>
    <xf numFmtId="0" fontId="0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quotePrefix="1" applyFont="1" applyFill="1" applyBorder="1" applyAlignment="1">
      <alignment vertical="top"/>
    </xf>
    <xf numFmtId="41" fontId="0" fillId="0" borderId="0" xfId="1" applyFont="1" applyAlignment="1">
      <alignment horizontal="center" vertical="top"/>
    </xf>
    <xf numFmtId="41" fontId="3" fillId="0" borderId="0" xfId="1" applyFont="1" applyBorder="1" applyAlignment="1"/>
    <xf numFmtId="0" fontId="0" fillId="0" borderId="0" xfId="0" applyFont="1" applyBorder="1"/>
    <xf numFmtId="0" fontId="2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41" fontId="5" fillId="0" borderId="9" xfId="1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8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2" fillId="0" borderId="13" xfId="0" applyFont="1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center" vertical="top"/>
    </xf>
    <xf numFmtId="0" fontId="0" fillId="0" borderId="9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41" fontId="0" fillId="0" borderId="0" xfId="1" applyFont="1" applyFill="1" applyBorder="1" applyAlignment="1">
      <alignment horizontal="center" vertical="top"/>
    </xf>
    <xf numFmtId="41" fontId="0" fillId="0" borderId="0" xfId="1" applyFont="1" applyBorder="1" applyAlignment="1">
      <alignment horizontal="center" vertical="top"/>
    </xf>
    <xf numFmtId="0" fontId="2" fillId="0" borderId="8" xfId="0" applyFont="1" applyBorder="1"/>
    <xf numFmtId="0" fontId="5" fillId="0" borderId="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5" fillId="0" borderId="15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41" fontId="4" fillId="0" borderId="9" xfId="0" applyNumberFormat="1" applyFont="1" applyBorder="1" applyAlignment="1">
      <alignment vertical="top"/>
    </xf>
    <xf numFmtId="0" fontId="2" fillId="0" borderId="19" xfId="0" applyFont="1" applyBorder="1" applyAlignment="1">
      <alignment horizontal="center" vertical="top"/>
    </xf>
    <xf numFmtId="0" fontId="2" fillId="0" borderId="17" xfId="0" applyFont="1" applyFill="1" applyBorder="1" applyAlignment="1">
      <alignment vertical="top"/>
    </xf>
    <xf numFmtId="0" fontId="2" fillId="0" borderId="20" xfId="0" applyFont="1" applyFill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7" xfId="0" applyFont="1" applyBorder="1"/>
    <xf numFmtId="0" fontId="0" fillId="0" borderId="17" xfId="0" quotePrefix="1" applyFont="1" applyBorder="1" applyAlignment="1">
      <alignment horizontal="left" vertical="top"/>
    </xf>
    <xf numFmtId="41" fontId="0" fillId="0" borderId="20" xfId="1" applyFont="1" applyBorder="1" applyAlignment="1"/>
    <xf numFmtId="0" fontId="0" fillId="0" borderId="24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4" fillId="0" borderId="18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17" xfId="0" applyFont="1" applyBorder="1" applyAlignment="1">
      <alignment vertical="top"/>
    </xf>
    <xf numFmtId="0" fontId="0" fillId="0" borderId="17" xfId="0" applyFont="1" applyBorder="1" applyAlignment="1">
      <alignment horizontal="left" vertical="top" wrapText="1"/>
    </xf>
    <xf numFmtId="41" fontId="0" fillId="0" borderId="20" xfId="1" applyFont="1" applyBorder="1" applyAlignment="1">
      <alignment vertical="top"/>
    </xf>
    <xf numFmtId="0" fontId="0" fillId="0" borderId="17" xfId="0" applyFont="1" applyBorder="1" applyAlignment="1">
      <alignment vertical="top" wrapText="1"/>
    </xf>
    <xf numFmtId="0" fontId="2" fillId="0" borderId="17" xfId="0" applyFont="1" applyFill="1" applyBorder="1" applyAlignment="1">
      <alignment horizontal="center" vertical="top"/>
    </xf>
    <xf numFmtId="41" fontId="0" fillId="0" borderId="9" xfId="1" applyFont="1" applyFill="1" applyBorder="1" applyAlignment="1">
      <alignment horizontal="center" vertical="top"/>
    </xf>
    <xf numFmtId="0" fontId="0" fillId="0" borderId="15" xfId="0" applyFont="1" applyBorder="1" applyAlignment="1">
      <alignment vertical="top"/>
    </xf>
    <xf numFmtId="0" fontId="2" fillId="0" borderId="8" xfId="0" applyFont="1" applyFill="1" applyBorder="1" applyAlignment="1">
      <alignment vertical="top"/>
    </xf>
    <xf numFmtId="0" fontId="5" fillId="0" borderId="6" xfId="0" applyFont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top"/>
    </xf>
    <xf numFmtId="0" fontId="2" fillId="0" borderId="21" xfId="0" applyFont="1" applyBorder="1" applyAlignment="1">
      <alignment horizontal="center" vertical="top"/>
    </xf>
    <xf numFmtId="0" fontId="2" fillId="0" borderId="22" xfId="0" applyFont="1" applyFill="1" applyBorder="1" applyAlignment="1">
      <alignment vertical="top"/>
    </xf>
    <xf numFmtId="0" fontId="2" fillId="0" borderId="22" xfId="0" applyFont="1" applyBorder="1" applyAlignment="1">
      <alignment horizontal="center" vertical="top"/>
    </xf>
    <xf numFmtId="0" fontId="2" fillId="0" borderId="22" xfId="0" applyFont="1" applyFill="1" applyBorder="1" applyAlignment="1">
      <alignment horizontal="center" vertical="top"/>
    </xf>
    <xf numFmtId="0" fontId="2" fillId="0" borderId="23" xfId="0" applyFont="1" applyBorder="1" applyAlignment="1">
      <alignment horizontal="center" vertical="top"/>
    </xf>
    <xf numFmtId="0" fontId="0" fillId="0" borderId="25" xfId="0" quotePrefix="1" applyFont="1" applyFill="1" applyBorder="1" applyAlignment="1">
      <alignment vertical="top"/>
    </xf>
    <xf numFmtId="0" fontId="0" fillId="0" borderId="25" xfId="0" applyFont="1" applyFill="1" applyBorder="1" applyAlignment="1">
      <alignment vertical="top"/>
    </xf>
    <xf numFmtId="0" fontId="0" fillId="0" borderId="25" xfId="0" applyFont="1" applyFill="1" applyBorder="1" applyAlignment="1">
      <alignment horizontal="left" vertical="top" wrapText="1"/>
    </xf>
    <xf numFmtId="0" fontId="0" fillId="0" borderId="25" xfId="0" applyFont="1" applyFill="1" applyBorder="1" applyAlignment="1">
      <alignment horizontal="center" vertical="top"/>
    </xf>
    <xf numFmtId="41" fontId="0" fillId="0" borderId="25" xfId="1" applyFont="1" applyFill="1" applyBorder="1" applyAlignment="1">
      <alignment horizontal="center" vertical="top"/>
    </xf>
    <xf numFmtId="41" fontId="0" fillId="0" borderId="25" xfId="1" applyFont="1" applyBorder="1" applyAlignment="1">
      <alignment horizontal="center" vertical="top"/>
    </xf>
    <xf numFmtId="41" fontId="0" fillId="0" borderId="26" xfId="1" applyFont="1" applyFill="1" applyBorder="1" applyAlignment="1">
      <alignment horizontal="center" vertical="top"/>
    </xf>
    <xf numFmtId="0" fontId="0" fillId="0" borderId="25" xfId="0" applyFont="1" applyBorder="1" applyAlignment="1">
      <alignment vertical="top"/>
    </xf>
    <xf numFmtId="0" fontId="0" fillId="0" borderId="25" xfId="0" applyFont="1" applyBorder="1" applyAlignment="1">
      <alignment horizontal="center" vertical="top"/>
    </xf>
    <xf numFmtId="41" fontId="0" fillId="0" borderId="26" xfId="1" applyFont="1" applyBorder="1" applyAlignment="1">
      <alignment horizontal="center" vertical="top"/>
    </xf>
    <xf numFmtId="0" fontId="0" fillId="0" borderId="28" xfId="0" applyFont="1" applyBorder="1" applyAlignment="1">
      <alignment vertical="top"/>
    </xf>
    <xf numFmtId="0" fontId="0" fillId="0" borderId="28" xfId="0" quotePrefix="1" applyFont="1" applyFill="1" applyBorder="1" applyAlignment="1">
      <alignment vertical="top"/>
    </xf>
    <xf numFmtId="0" fontId="0" fillId="0" borderId="28" xfId="0" applyFont="1" applyFill="1" applyBorder="1" applyAlignment="1">
      <alignment vertical="top"/>
    </xf>
    <xf numFmtId="0" fontId="0" fillId="0" borderId="28" xfId="0" applyFont="1" applyBorder="1" applyAlignment="1">
      <alignment horizontal="center" vertical="top"/>
    </xf>
    <xf numFmtId="0" fontId="0" fillId="0" borderId="29" xfId="0" applyFont="1" applyBorder="1" applyAlignment="1">
      <alignment vertical="top"/>
    </xf>
    <xf numFmtId="0" fontId="0" fillId="0" borderId="0" xfId="0" applyFont="1" applyFill="1" applyBorder="1" applyAlignment="1">
      <alignment horizontal="center" vertical="top"/>
    </xf>
    <xf numFmtId="41" fontId="0" fillId="0" borderId="9" xfId="1" applyFont="1" applyBorder="1" applyAlignment="1">
      <alignment horizontal="center" vertical="top"/>
    </xf>
    <xf numFmtId="0" fontId="0" fillId="0" borderId="28" xfId="0" applyFont="1" applyFill="1" applyBorder="1" applyAlignment="1">
      <alignment horizontal="center" vertical="top"/>
    </xf>
    <xf numFmtId="41" fontId="0" fillId="0" borderId="28" xfId="1" applyFont="1" applyFill="1" applyBorder="1" applyAlignment="1">
      <alignment horizontal="center" vertical="top"/>
    </xf>
    <xf numFmtId="41" fontId="0" fillId="0" borderId="28" xfId="1" applyFont="1" applyBorder="1" applyAlignment="1">
      <alignment horizontal="center" vertical="top"/>
    </xf>
    <xf numFmtId="41" fontId="0" fillId="0" borderId="29" xfId="1" applyFont="1" applyBorder="1" applyAlignment="1">
      <alignment horizontal="center" vertical="top"/>
    </xf>
    <xf numFmtId="0" fontId="2" fillId="0" borderId="17" xfId="0" applyFont="1" applyBorder="1" applyAlignment="1">
      <alignment horizontal="center" vertical="top"/>
    </xf>
    <xf numFmtId="41" fontId="2" fillId="0" borderId="17" xfId="1" applyFont="1" applyFill="1" applyBorder="1" applyAlignment="1">
      <alignment horizontal="center" vertical="top"/>
    </xf>
    <xf numFmtId="41" fontId="2" fillId="0" borderId="17" xfId="1" applyFont="1" applyBorder="1" applyAlignment="1">
      <alignment horizontal="center" vertical="top"/>
    </xf>
    <xf numFmtId="41" fontId="2" fillId="0" borderId="20" xfId="1" applyFont="1" applyBorder="1" applyAlignment="1">
      <alignment horizontal="center" vertical="top"/>
    </xf>
    <xf numFmtId="0" fontId="4" fillId="0" borderId="3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41" fontId="5" fillId="0" borderId="15" xfId="1" applyFont="1" applyBorder="1" applyAlignment="1">
      <alignment vertical="top"/>
    </xf>
    <xf numFmtId="0" fontId="5" fillId="0" borderId="9" xfId="0" applyFont="1" applyBorder="1" applyAlignment="1">
      <alignment horizontal="right" vertical="top"/>
    </xf>
    <xf numFmtId="0" fontId="4" fillId="0" borderId="2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41" fontId="5" fillId="0" borderId="9" xfId="1" applyFont="1" applyBorder="1" applyAlignment="1">
      <alignment horizontal="right" vertical="top"/>
    </xf>
    <xf numFmtId="0" fontId="5" fillId="0" borderId="14" xfId="0" applyFont="1" applyBorder="1" applyAlignment="1">
      <alignment horizontal="right" vertical="top"/>
    </xf>
    <xf numFmtId="0" fontId="4" fillId="0" borderId="31" xfId="0" applyFont="1" applyBorder="1" applyAlignment="1">
      <alignment horizontal="center"/>
    </xf>
    <xf numFmtId="0" fontId="4" fillId="0" borderId="32" xfId="0" applyFont="1" applyBorder="1"/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7" xfId="0" applyFont="1" applyBorder="1"/>
    <xf numFmtId="41" fontId="5" fillId="0" borderId="17" xfId="1" applyFont="1" applyBorder="1"/>
    <xf numFmtId="41" fontId="5" fillId="0" borderId="20" xfId="1" applyFont="1" applyBorder="1"/>
    <xf numFmtId="41" fontId="5" fillId="0" borderId="17" xfId="0" applyNumberFormat="1" applyFont="1" applyBorder="1"/>
    <xf numFmtId="41" fontId="5" fillId="0" borderId="20" xfId="0" applyNumberFormat="1" applyFont="1" applyBorder="1"/>
    <xf numFmtId="0" fontId="5" fillId="0" borderId="34" xfId="0" applyFont="1" applyBorder="1" applyAlignment="1">
      <alignment horizontal="center"/>
    </xf>
    <xf numFmtId="0" fontId="5" fillId="0" borderId="35" xfId="0" applyFont="1" applyBorder="1"/>
    <xf numFmtId="41" fontId="5" fillId="0" borderId="35" xfId="0" applyNumberFormat="1" applyFont="1" applyBorder="1"/>
    <xf numFmtId="41" fontId="5" fillId="0" borderId="36" xfId="0" applyNumberFormat="1" applyFont="1" applyBorder="1"/>
    <xf numFmtId="0" fontId="2" fillId="0" borderId="22" xfId="0" applyFont="1" applyFill="1" applyBorder="1" applyAlignment="1">
      <alignment horizontal="left" vertical="top"/>
    </xf>
    <xf numFmtId="0" fontId="2" fillId="0" borderId="17" xfId="0" applyFont="1" applyFill="1" applyBorder="1" applyAlignment="1">
      <alignment horizontal="left" vertical="top"/>
    </xf>
    <xf numFmtId="15" fontId="5" fillId="0" borderId="12" xfId="0" applyNumberFormat="1" applyFont="1" applyBorder="1" applyAlignment="1">
      <alignment vertical="top"/>
    </xf>
    <xf numFmtId="15" fontId="5" fillId="0" borderId="9" xfId="0" applyNumberFormat="1" applyFont="1" applyBorder="1" applyAlignment="1">
      <alignment horizontal="right" vertical="top"/>
    </xf>
    <xf numFmtId="0" fontId="5" fillId="0" borderId="15" xfId="0" applyFont="1" applyBorder="1" applyAlignment="1">
      <alignment horizontal="right" vertical="top"/>
    </xf>
    <xf numFmtId="0" fontId="2" fillId="0" borderId="37" xfId="0" applyFont="1" applyFill="1" applyBorder="1" applyAlignment="1">
      <alignment horizontal="center" vertical="top"/>
    </xf>
    <xf numFmtId="41" fontId="0" fillId="0" borderId="37" xfId="1" applyFont="1" applyBorder="1" applyAlignment="1"/>
    <xf numFmtId="41" fontId="3" fillId="0" borderId="26" xfId="1" applyFont="1" applyBorder="1" applyAlignment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1"/>
  <sheetViews>
    <sheetView tabSelected="1" topLeftCell="A14" zoomScale="80" zoomScaleNormal="80" workbookViewId="0">
      <selection sqref="A1:C32"/>
    </sheetView>
  </sheetViews>
  <sheetFormatPr defaultColWidth="10.875" defaultRowHeight="18.75" x14ac:dyDescent="0.25"/>
  <cols>
    <col min="1" max="1" width="10.875" style="4"/>
    <col min="2" max="2" width="21.625" style="4" customWidth="1"/>
    <col min="3" max="3" width="46.75" style="4" customWidth="1"/>
    <col min="4" max="4" width="34.875" style="4" customWidth="1"/>
    <col min="5" max="5" width="15.875" style="5" customWidth="1"/>
    <col min="6" max="6" width="10.875" style="4"/>
    <col min="7" max="7" width="14.5" style="4" customWidth="1"/>
    <col min="8" max="9" width="10.875" style="4"/>
    <col min="10" max="10" width="14.625" style="4" customWidth="1"/>
    <col min="11" max="16384" width="10.875" style="4"/>
  </cols>
  <sheetData>
    <row r="1" spans="1:3" ht="23.25" x14ac:dyDescent="0.25">
      <c r="A1" s="43" t="s">
        <v>32</v>
      </c>
      <c r="B1" s="29"/>
      <c r="C1" s="19"/>
    </row>
    <row r="2" spans="1:3" x14ac:dyDescent="0.25">
      <c r="A2" s="20" t="s">
        <v>9</v>
      </c>
      <c r="B2" s="21"/>
      <c r="C2" s="22"/>
    </row>
    <row r="3" spans="1:3" x14ac:dyDescent="0.25">
      <c r="A3" s="20" t="s">
        <v>10</v>
      </c>
      <c r="B3" s="21"/>
      <c r="C3" s="22"/>
    </row>
    <row r="4" spans="1:3" x14ac:dyDescent="0.25">
      <c r="A4" s="20" t="s">
        <v>102</v>
      </c>
      <c r="B4" s="21"/>
      <c r="C4" s="22"/>
    </row>
    <row r="5" spans="1:3" ht="19.5" thickBot="1" x14ac:dyDescent="0.3">
      <c r="A5" s="20"/>
      <c r="B5" s="21"/>
      <c r="C5" s="22"/>
    </row>
    <row r="6" spans="1:3" ht="19.5" thickBot="1" x14ac:dyDescent="0.3">
      <c r="A6" s="17" t="s">
        <v>15</v>
      </c>
      <c r="B6" s="107" t="s">
        <v>0</v>
      </c>
      <c r="C6" s="108"/>
    </row>
    <row r="7" spans="1:3" x14ac:dyDescent="0.25">
      <c r="A7" s="20"/>
      <c r="B7" s="21" t="s">
        <v>1</v>
      </c>
      <c r="C7" s="106" t="s">
        <v>11</v>
      </c>
    </row>
    <row r="8" spans="1:3" x14ac:dyDescent="0.25">
      <c r="A8" s="20"/>
      <c r="B8" s="21" t="s">
        <v>2</v>
      </c>
      <c r="C8" s="106" t="s">
        <v>12</v>
      </c>
    </row>
    <row r="9" spans="1:3" x14ac:dyDescent="0.25">
      <c r="A9" s="20"/>
      <c r="B9" s="21" t="s">
        <v>29</v>
      </c>
      <c r="C9" s="109">
        <v>500000000</v>
      </c>
    </row>
    <row r="10" spans="1:3" x14ac:dyDescent="0.25">
      <c r="A10" s="20"/>
      <c r="B10" s="21"/>
      <c r="C10" s="22"/>
    </row>
    <row r="11" spans="1:3" x14ac:dyDescent="0.25">
      <c r="A11" s="20"/>
      <c r="B11" s="24" t="s">
        <v>3</v>
      </c>
      <c r="C11" s="106" t="s">
        <v>14</v>
      </c>
    </row>
    <row r="12" spans="1:3" x14ac:dyDescent="0.25">
      <c r="A12" s="20"/>
      <c r="B12" s="21" t="s">
        <v>13</v>
      </c>
      <c r="C12" s="106" t="s">
        <v>11</v>
      </c>
    </row>
    <row r="13" spans="1:3" x14ac:dyDescent="0.25">
      <c r="A13" s="20"/>
      <c r="B13" s="21" t="s">
        <v>4</v>
      </c>
      <c r="C13" s="106" t="s">
        <v>11</v>
      </c>
    </row>
    <row r="14" spans="1:3" x14ac:dyDescent="0.25">
      <c r="A14" s="20"/>
      <c r="B14" s="21" t="s">
        <v>5</v>
      </c>
      <c r="C14" s="106" t="s">
        <v>11</v>
      </c>
    </row>
    <row r="15" spans="1:3" x14ac:dyDescent="0.25">
      <c r="A15" s="45"/>
      <c r="B15" s="60" t="s">
        <v>6</v>
      </c>
      <c r="C15" s="44"/>
    </row>
    <row r="16" spans="1:3" ht="19.5" thickBot="1" x14ac:dyDescent="0.3">
      <c r="A16" s="20"/>
      <c r="B16" s="21"/>
      <c r="C16" s="22"/>
    </row>
    <row r="17" spans="1:3" ht="19.5" thickBot="1" x14ac:dyDescent="0.3">
      <c r="A17" s="17" t="s">
        <v>16</v>
      </c>
      <c r="B17" s="57" t="s">
        <v>7</v>
      </c>
      <c r="C17" s="58"/>
    </row>
    <row r="18" spans="1:3" x14ac:dyDescent="0.25">
      <c r="A18" s="20"/>
      <c r="B18" s="21" t="s">
        <v>1</v>
      </c>
      <c r="C18" s="106" t="s">
        <v>11</v>
      </c>
    </row>
    <row r="19" spans="1:3" x14ac:dyDescent="0.25">
      <c r="A19" s="45"/>
      <c r="B19" s="60" t="s">
        <v>2</v>
      </c>
      <c r="C19" s="129" t="s">
        <v>12</v>
      </c>
    </row>
    <row r="20" spans="1:3" ht="19.5" thickBot="1" x14ac:dyDescent="0.3">
      <c r="A20" s="20"/>
      <c r="B20" s="21"/>
      <c r="C20" s="22"/>
    </row>
    <row r="21" spans="1:3" ht="19.5" thickBot="1" x14ac:dyDescent="0.3">
      <c r="A21" s="17" t="s">
        <v>17</v>
      </c>
      <c r="B21" s="104" t="s">
        <v>8</v>
      </c>
      <c r="C21" s="110"/>
    </row>
    <row r="22" spans="1:3" x14ac:dyDescent="0.25">
      <c r="A22" s="20"/>
      <c r="B22" s="21" t="s">
        <v>1</v>
      </c>
      <c r="C22" s="128" t="s">
        <v>11</v>
      </c>
    </row>
    <row r="23" spans="1:3" ht="19.5" thickBot="1" x14ac:dyDescent="0.3">
      <c r="A23" s="25"/>
      <c r="B23" s="26" t="s">
        <v>2</v>
      </c>
      <c r="C23" s="127">
        <v>42740</v>
      </c>
    </row>
    <row r="24" spans="1:3" ht="19.5" thickBot="1" x14ac:dyDescent="0.3"/>
    <row r="25" spans="1:3" ht="23.25" x14ac:dyDescent="0.25">
      <c r="A25" s="43" t="s">
        <v>19</v>
      </c>
      <c r="B25" s="29"/>
      <c r="C25" s="19"/>
    </row>
    <row r="26" spans="1:3" x14ac:dyDescent="0.25">
      <c r="A26" s="20" t="s">
        <v>59</v>
      </c>
      <c r="B26" s="21"/>
      <c r="C26" s="22"/>
    </row>
    <row r="27" spans="1:3" x14ac:dyDescent="0.25">
      <c r="A27" s="20" t="s">
        <v>60</v>
      </c>
      <c r="B27" s="21"/>
      <c r="C27" s="22"/>
    </row>
    <row r="28" spans="1:3" x14ac:dyDescent="0.25">
      <c r="A28" s="28"/>
      <c r="B28" s="21"/>
      <c r="C28" s="22"/>
    </row>
    <row r="29" spans="1:3" ht="19.5" thickBot="1" x14ac:dyDescent="0.3">
      <c r="A29" s="103" t="s">
        <v>15</v>
      </c>
      <c r="B29" s="104" t="s">
        <v>20</v>
      </c>
      <c r="C29" s="58"/>
    </row>
    <row r="30" spans="1:3" x14ac:dyDescent="0.25">
      <c r="A30" s="28"/>
      <c r="B30" s="21" t="s">
        <v>2</v>
      </c>
      <c r="C30" s="106" t="s">
        <v>18</v>
      </c>
    </row>
    <row r="31" spans="1:3" x14ac:dyDescent="0.25">
      <c r="A31" s="20"/>
      <c r="B31" s="21" t="s">
        <v>27</v>
      </c>
      <c r="C31" s="23">
        <v>250000000</v>
      </c>
    </row>
    <row r="32" spans="1:3" x14ac:dyDescent="0.25">
      <c r="A32" s="45"/>
      <c r="B32" s="60" t="s">
        <v>28</v>
      </c>
      <c r="C32" s="105">
        <v>50000000</v>
      </c>
    </row>
    <row r="33" spans="1:10" ht="19.5" thickBot="1" x14ac:dyDescent="0.3"/>
    <row r="34" spans="1:10" ht="23.25" x14ac:dyDescent="0.25">
      <c r="A34" s="43" t="s">
        <v>31</v>
      </c>
      <c r="B34" s="29"/>
      <c r="C34" s="29"/>
      <c r="D34" s="29"/>
      <c r="E34" s="70"/>
      <c r="F34" s="29"/>
      <c r="G34" s="29"/>
      <c r="H34" s="29"/>
      <c r="I34" s="29"/>
      <c r="J34" s="19"/>
    </row>
    <row r="35" spans="1:10" x14ac:dyDescent="0.25">
      <c r="A35" s="20" t="s">
        <v>61</v>
      </c>
      <c r="B35" s="21"/>
      <c r="C35" s="21"/>
      <c r="D35" s="21"/>
      <c r="E35" s="41"/>
      <c r="F35" s="21"/>
      <c r="G35" s="21"/>
      <c r="H35" s="21"/>
      <c r="I35" s="21"/>
      <c r="J35" s="22"/>
    </row>
    <row r="36" spans="1:10" x14ac:dyDescent="0.25">
      <c r="A36" s="20" t="s">
        <v>63</v>
      </c>
      <c r="B36" s="21"/>
      <c r="C36" s="21"/>
      <c r="D36" s="21"/>
      <c r="E36" s="41"/>
      <c r="F36" s="21"/>
      <c r="G36" s="21"/>
      <c r="H36" s="21"/>
      <c r="I36" s="21"/>
      <c r="J36" s="22"/>
    </row>
    <row r="37" spans="1:10" x14ac:dyDescent="0.25">
      <c r="A37" s="20"/>
      <c r="B37" s="21"/>
      <c r="C37" s="21"/>
      <c r="D37" s="21"/>
      <c r="E37" s="41"/>
      <c r="F37" s="21"/>
      <c r="G37" s="21"/>
      <c r="H37" s="21"/>
      <c r="I37" s="21"/>
      <c r="J37" s="22"/>
    </row>
    <row r="38" spans="1:10" x14ac:dyDescent="0.25">
      <c r="A38" s="69" t="s">
        <v>33</v>
      </c>
      <c r="B38" s="33" t="s">
        <v>34</v>
      </c>
      <c r="C38" s="21"/>
      <c r="D38" s="16"/>
      <c r="E38" s="34"/>
      <c r="F38" s="16"/>
      <c r="G38" s="16"/>
      <c r="H38" s="16"/>
      <c r="I38" s="16"/>
      <c r="J38" s="35"/>
    </row>
    <row r="39" spans="1:10" x14ac:dyDescent="0.25">
      <c r="A39" s="32" t="s">
        <v>35</v>
      </c>
      <c r="B39" s="8" t="s">
        <v>36</v>
      </c>
      <c r="C39" s="60"/>
      <c r="D39" s="9"/>
      <c r="E39" s="72"/>
      <c r="F39" s="9"/>
      <c r="G39" s="9"/>
      <c r="H39" s="9"/>
      <c r="I39" s="9"/>
      <c r="J39" s="68"/>
    </row>
    <row r="40" spans="1:10" x14ac:dyDescent="0.25">
      <c r="A40" s="73" t="s">
        <v>62</v>
      </c>
      <c r="B40" s="125" t="s">
        <v>46</v>
      </c>
      <c r="C40" s="125"/>
      <c r="D40" s="74" t="s">
        <v>58</v>
      </c>
      <c r="E40" s="75" t="s">
        <v>2</v>
      </c>
      <c r="F40" s="76" t="s">
        <v>51</v>
      </c>
      <c r="G40" s="76" t="s">
        <v>29</v>
      </c>
      <c r="H40" s="75" t="s">
        <v>37</v>
      </c>
      <c r="I40" s="75" t="s">
        <v>57</v>
      </c>
      <c r="J40" s="77" t="s">
        <v>38</v>
      </c>
    </row>
    <row r="41" spans="1:10" ht="31.5" x14ac:dyDescent="0.25">
      <c r="A41" s="55">
        <v>1</v>
      </c>
      <c r="B41" s="78" t="s">
        <v>4</v>
      </c>
      <c r="C41" s="79" t="s">
        <v>39</v>
      </c>
      <c r="D41" s="80" t="s">
        <v>40</v>
      </c>
      <c r="E41" s="81" t="s">
        <v>48</v>
      </c>
      <c r="F41" s="81" t="s">
        <v>49</v>
      </c>
      <c r="G41" s="82">
        <v>15000000</v>
      </c>
      <c r="H41" s="83"/>
      <c r="I41" s="83"/>
      <c r="J41" s="84">
        <v>15000000</v>
      </c>
    </row>
    <row r="42" spans="1:10" x14ac:dyDescent="0.25">
      <c r="A42" s="55"/>
      <c r="B42" s="85" t="s">
        <v>5</v>
      </c>
      <c r="C42" s="78" t="s">
        <v>47</v>
      </c>
      <c r="D42" s="79"/>
      <c r="E42" s="86"/>
      <c r="F42" s="81"/>
      <c r="G42" s="82"/>
      <c r="H42" s="83"/>
      <c r="I42" s="83"/>
      <c r="J42" s="84"/>
    </row>
    <row r="43" spans="1:10" x14ac:dyDescent="0.25">
      <c r="A43" s="55"/>
      <c r="B43" s="78"/>
      <c r="C43" s="78"/>
      <c r="D43" s="80"/>
      <c r="E43" s="86"/>
      <c r="F43" s="81"/>
      <c r="G43" s="82"/>
      <c r="H43" s="83"/>
      <c r="I43" s="83"/>
      <c r="J43" s="84"/>
    </row>
    <row r="44" spans="1:10" ht="31.5" x14ac:dyDescent="0.25">
      <c r="A44" s="55">
        <v>2</v>
      </c>
      <c r="B44" s="78" t="s">
        <v>4</v>
      </c>
      <c r="C44" s="79" t="s">
        <v>50</v>
      </c>
      <c r="D44" s="80" t="s">
        <v>42</v>
      </c>
      <c r="E44" s="81" t="s">
        <v>48</v>
      </c>
      <c r="F44" s="81" t="s">
        <v>49</v>
      </c>
      <c r="G44" s="82">
        <v>7500000</v>
      </c>
      <c r="H44" s="83"/>
      <c r="I44" s="83"/>
      <c r="J44" s="84">
        <v>7500000</v>
      </c>
    </row>
    <row r="45" spans="1:10" x14ac:dyDescent="0.25">
      <c r="A45" s="55"/>
      <c r="B45" s="85" t="s">
        <v>5</v>
      </c>
      <c r="C45" s="78" t="s">
        <v>47</v>
      </c>
      <c r="D45" s="79"/>
      <c r="E45" s="86"/>
      <c r="F45" s="81"/>
      <c r="G45" s="82"/>
      <c r="H45" s="83"/>
      <c r="I45" s="83"/>
      <c r="J45" s="84"/>
    </row>
    <row r="46" spans="1:10" x14ac:dyDescent="0.25">
      <c r="A46" s="55"/>
      <c r="B46" s="78"/>
      <c r="C46" s="79"/>
      <c r="D46" s="79"/>
      <c r="E46" s="86"/>
      <c r="F46" s="81"/>
      <c r="G46" s="82"/>
      <c r="H46" s="83"/>
      <c r="I46" s="83"/>
      <c r="J46" s="84"/>
    </row>
    <row r="47" spans="1:10" ht="31.5" x14ac:dyDescent="0.25">
      <c r="A47" s="55">
        <v>3</v>
      </c>
      <c r="B47" s="78" t="s">
        <v>4</v>
      </c>
      <c r="C47" s="78" t="s">
        <v>43</v>
      </c>
      <c r="D47" s="80" t="s">
        <v>44</v>
      </c>
      <c r="E47" s="81" t="s">
        <v>48</v>
      </c>
      <c r="F47" s="81" t="s">
        <v>49</v>
      </c>
      <c r="G47" s="82">
        <v>10000000</v>
      </c>
      <c r="H47" s="83"/>
      <c r="I47" s="83"/>
      <c r="J47" s="84">
        <v>10000000</v>
      </c>
    </row>
    <row r="48" spans="1:10" x14ac:dyDescent="0.25">
      <c r="A48" s="56"/>
      <c r="B48" s="90" t="s">
        <v>5</v>
      </c>
      <c r="C48" s="89" t="s">
        <v>41</v>
      </c>
      <c r="D48" s="90"/>
      <c r="E48" s="91"/>
      <c r="F48" s="95"/>
      <c r="G48" s="96"/>
      <c r="H48" s="97"/>
      <c r="I48" s="97"/>
      <c r="J48" s="98"/>
    </row>
    <row r="49" spans="1:10" x14ac:dyDescent="0.25">
      <c r="A49" s="37"/>
      <c r="B49" s="71"/>
      <c r="C49" s="10"/>
      <c r="D49" s="3"/>
      <c r="E49" s="34"/>
      <c r="F49" s="93"/>
      <c r="G49" s="38"/>
      <c r="H49" s="39"/>
      <c r="I49" s="39"/>
      <c r="J49" s="94"/>
    </row>
    <row r="50" spans="1:10" x14ac:dyDescent="0.25">
      <c r="A50" s="37"/>
      <c r="B50" s="33" t="s">
        <v>33</v>
      </c>
      <c r="C50" s="33" t="s">
        <v>34</v>
      </c>
      <c r="D50" s="16"/>
      <c r="E50" s="93"/>
      <c r="F50" s="93"/>
      <c r="G50" s="38"/>
      <c r="H50" s="39"/>
      <c r="I50" s="39"/>
      <c r="J50" s="94"/>
    </row>
    <row r="51" spans="1:10" x14ac:dyDescent="0.25">
      <c r="A51" s="37"/>
      <c r="B51" s="33" t="s">
        <v>35</v>
      </c>
      <c r="C51" s="33" t="s">
        <v>45</v>
      </c>
      <c r="D51" s="16"/>
      <c r="E51" s="93"/>
      <c r="F51" s="93"/>
      <c r="G51" s="38"/>
      <c r="H51" s="39"/>
      <c r="I51" s="39"/>
      <c r="J51" s="94"/>
    </row>
    <row r="52" spans="1:10" x14ac:dyDescent="0.25">
      <c r="A52" s="48" t="s">
        <v>62</v>
      </c>
      <c r="B52" s="126" t="s">
        <v>46</v>
      </c>
      <c r="C52" s="126"/>
      <c r="D52" s="49" t="s">
        <v>58</v>
      </c>
      <c r="E52" s="99" t="s">
        <v>2</v>
      </c>
      <c r="F52" s="66" t="s">
        <v>51</v>
      </c>
      <c r="G52" s="100" t="s">
        <v>29</v>
      </c>
      <c r="H52" s="101" t="s">
        <v>37</v>
      </c>
      <c r="I52" s="101" t="s">
        <v>57</v>
      </c>
      <c r="J52" s="102" t="s">
        <v>38</v>
      </c>
    </row>
    <row r="53" spans="1:10" x14ac:dyDescent="0.25">
      <c r="A53" s="55">
        <v>4</v>
      </c>
      <c r="B53" s="78" t="s">
        <v>4</v>
      </c>
      <c r="C53" s="79" t="s">
        <v>52</v>
      </c>
      <c r="D53" s="79" t="s">
        <v>53</v>
      </c>
      <c r="E53" s="86" t="s">
        <v>54</v>
      </c>
      <c r="F53" s="81" t="s">
        <v>49</v>
      </c>
      <c r="G53" s="82">
        <v>3500000</v>
      </c>
      <c r="H53" s="83"/>
      <c r="I53" s="83"/>
      <c r="J53" s="84">
        <v>3500000</v>
      </c>
    </row>
    <row r="54" spans="1:10" x14ac:dyDescent="0.25">
      <c r="A54" s="55"/>
      <c r="B54" s="85" t="s">
        <v>5</v>
      </c>
      <c r="C54" s="78" t="s">
        <v>47</v>
      </c>
      <c r="D54" s="79"/>
      <c r="E54" s="86"/>
      <c r="F54" s="86"/>
      <c r="G54" s="83"/>
      <c r="H54" s="83"/>
      <c r="I54" s="83"/>
      <c r="J54" s="87"/>
    </row>
    <row r="55" spans="1:10" x14ac:dyDescent="0.25">
      <c r="A55" s="55"/>
      <c r="B55" s="79"/>
      <c r="C55" s="79"/>
      <c r="D55" s="79"/>
      <c r="E55" s="81"/>
      <c r="F55" s="81"/>
      <c r="G55" s="82"/>
      <c r="H55" s="83"/>
      <c r="I55" s="83"/>
      <c r="J55" s="84"/>
    </row>
    <row r="56" spans="1:10" x14ac:dyDescent="0.25">
      <c r="A56" s="55">
        <v>5</v>
      </c>
      <c r="B56" s="78" t="s">
        <v>4</v>
      </c>
      <c r="C56" s="79" t="s">
        <v>55</v>
      </c>
      <c r="D56" s="80" t="s">
        <v>56</v>
      </c>
      <c r="E56" s="86" t="s">
        <v>54</v>
      </c>
      <c r="F56" s="81" t="s">
        <v>49</v>
      </c>
      <c r="G56" s="82">
        <v>750000</v>
      </c>
      <c r="H56" s="83"/>
      <c r="I56" s="83"/>
      <c r="J56" s="84">
        <v>750000</v>
      </c>
    </row>
    <row r="57" spans="1:10" x14ac:dyDescent="0.25">
      <c r="A57" s="56"/>
      <c r="B57" s="88" t="s">
        <v>5</v>
      </c>
      <c r="C57" s="89" t="s">
        <v>47</v>
      </c>
      <c r="D57" s="90"/>
      <c r="E57" s="91"/>
      <c r="F57" s="88"/>
      <c r="G57" s="88"/>
      <c r="H57" s="88"/>
      <c r="I57" s="88"/>
      <c r="J57" s="92"/>
    </row>
    <row r="58" spans="1:10" x14ac:dyDescent="0.25">
      <c r="A58" s="37"/>
      <c r="B58" s="16"/>
      <c r="C58" s="10"/>
      <c r="D58" s="71"/>
      <c r="E58" s="34"/>
      <c r="F58" s="16"/>
      <c r="G58" s="16"/>
      <c r="H58" s="16"/>
      <c r="I58" s="16"/>
      <c r="J58" s="35"/>
    </row>
    <row r="59" spans="1:10" x14ac:dyDescent="0.25">
      <c r="A59" s="28" t="s">
        <v>74</v>
      </c>
      <c r="B59" s="21"/>
      <c r="C59" s="21"/>
      <c r="D59" s="21"/>
      <c r="E59" s="41"/>
      <c r="F59" s="21"/>
      <c r="G59" s="21"/>
      <c r="H59" s="21"/>
      <c r="I59" s="21"/>
      <c r="J59" s="22"/>
    </row>
    <row r="60" spans="1:10" x14ac:dyDescent="0.25">
      <c r="A60" s="30" t="s">
        <v>64</v>
      </c>
      <c r="B60" s="21" t="s">
        <v>68</v>
      </c>
      <c r="C60" s="21"/>
      <c r="D60" s="21"/>
      <c r="E60" s="41"/>
      <c r="F60" s="21"/>
      <c r="G60" s="21"/>
      <c r="H60" s="21"/>
      <c r="I60" s="21"/>
      <c r="J60" s="22"/>
    </row>
    <row r="61" spans="1:10" x14ac:dyDescent="0.25">
      <c r="A61" s="30" t="s">
        <v>65</v>
      </c>
      <c r="B61" s="21" t="s">
        <v>69</v>
      </c>
      <c r="C61" s="21"/>
      <c r="D61" s="21"/>
      <c r="E61" s="41"/>
      <c r="F61" s="21"/>
      <c r="G61" s="21"/>
      <c r="H61" s="21"/>
      <c r="I61" s="21"/>
      <c r="J61" s="22"/>
    </row>
    <row r="62" spans="1:10" x14ac:dyDescent="0.25">
      <c r="A62" s="30" t="s">
        <v>66</v>
      </c>
      <c r="B62" s="21" t="s">
        <v>70</v>
      </c>
      <c r="C62" s="21"/>
      <c r="D62" s="21"/>
      <c r="E62" s="41"/>
      <c r="F62" s="21"/>
      <c r="G62" s="21"/>
      <c r="H62" s="21"/>
      <c r="I62" s="21"/>
      <c r="J62" s="22"/>
    </row>
    <row r="63" spans="1:10" x14ac:dyDescent="0.25">
      <c r="A63" s="30" t="s">
        <v>67</v>
      </c>
      <c r="B63" s="21" t="s">
        <v>71</v>
      </c>
      <c r="C63" s="21"/>
      <c r="D63" s="21"/>
      <c r="E63" s="41"/>
      <c r="F63" s="21"/>
      <c r="G63" s="21"/>
      <c r="H63" s="21"/>
      <c r="I63" s="21"/>
      <c r="J63" s="22"/>
    </row>
    <row r="64" spans="1:10" ht="19.5" thickBot="1" x14ac:dyDescent="0.3">
      <c r="A64" s="31" t="s">
        <v>72</v>
      </c>
      <c r="B64" s="26" t="s">
        <v>73</v>
      </c>
      <c r="C64" s="26"/>
      <c r="D64" s="26"/>
      <c r="E64" s="42"/>
      <c r="F64" s="26"/>
      <c r="G64" s="26"/>
      <c r="H64" s="26"/>
      <c r="I64" s="26"/>
      <c r="J64" s="27"/>
    </row>
    <row r="65" spans="1:10" ht="19.5" thickBot="1" x14ac:dyDescent="0.3"/>
    <row r="66" spans="1:10" ht="23.25" x14ac:dyDescent="0.25">
      <c r="A66" s="43" t="s">
        <v>75</v>
      </c>
      <c r="B66" s="29"/>
      <c r="C66" s="29"/>
      <c r="D66" s="19"/>
    </row>
    <row r="67" spans="1:10" x14ac:dyDescent="0.25">
      <c r="A67" s="20" t="s">
        <v>76</v>
      </c>
      <c r="B67" s="21"/>
      <c r="C67" s="21"/>
      <c r="D67" s="22"/>
    </row>
    <row r="68" spans="1:10" x14ac:dyDescent="0.25">
      <c r="A68" s="32"/>
      <c r="B68" s="33"/>
      <c r="C68" s="21"/>
      <c r="D68" s="68"/>
    </row>
    <row r="69" spans="1:10" x14ac:dyDescent="0.25">
      <c r="A69" s="48" t="s">
        <v>62</v>
      </c>
      <c r="B69" s="49" t="s">
        <v>77</v>
      </c>
      <c r="C69" s="49" t="s">
        <v>78</v>
      </c>
      <c r="D69" s="50" t="s">
        <v>29</v>
      </c>
      <c r="E69" s="34"/>
      <c r="F69" s="16"/>
      <c r="G69" s="16"/>
      <c r="H69" s="16"/>
      <c r="I69" s="6"/>
      <c r="J69" s="6"/>
    </row>
    <row r="70" spans="1:10" x14ac:dyDescent="0.25">
      <c r="A70" s="51">
        <v>1</v>
      </c>
      <c r="B70" s="52" t="s">
        <v>86</v>
      </c>
      <c r="C70" s="52" t="s">
        <v>79</v>
      </c>
      <c r="D70" s="54">
        <v>327829600</v>
      </c>
      <c r="E70" s="34"/>
      <c r="F70" s="16"/>
      <c r="G70" s="16"/>
      <c r="H70" s="16"/>
      <c r="I70" s="6"/>
      <c r="J70" s="6"/>
    </row>
    <row r="71" spans="1:10" x14ac:dyDescent="0.25">
      <c r="A71" s="51">
        <v>2</v>
      </c>
      <c r="B71" s="52" t="s">
        <v>87</v>
      </c>
      <c r="C71" s="52" t="s">
        <v>80</v>
      </c>
      <c r="D71" s="54">
        <v>31276390</v>
      </c>
      <c r="E71" s="36"/>
      <c r="F71" s="36"/>
      <c r="G71" s="36"/>
      <c r="H71" s="21"/>
    </row>
    <row r="72" spans="1:10" x14ac:dyDescent="0.25">
      <c r="A72" s="51">
        <v>3</v>
      </c>
      <c r="B72" s="52" t="s">
        <v>88</v>
      </c>
      <c r="C72" s="52" t="s">
        <v>81</v>
      </c>
      <c r="D72" s="54">
        <v>18370000</v>
      </c>
      <c r="E72" s="12"/>
      <c r="F72" s="12"/>
      <c r="G72" s="12"/>
      <c r="H72" s="12"/>
    </row>
    <row r="73" spans="1:10" x14ac:dyDescent="0.25">
      <c r="A73" s="51">
        <v>4</v>
      </c>
      <c r="B73" s="52" t="s">
        <v>89</v>
      </c>
      <c r="C73" s="52" t="s">
        <v>82</v>
      </c>
      <c r="D73" s="54">
        <v>13220000</v>
      </c>
      <c r="E73" s="12"/>
      <c r="F73" s="12"/>
      <c r="G73" s="12"/>
      <c r="H73" s="12"/>
    </row>
    <row r="74" spans="1:10" x14ac:dyDescent="0.25">
      <c r="A74" s="51">
        <v>5</v>
      </c>
      <c r="B74" s="52" t="s">
        <v>90</v>
      </c>
      <c r="C74" s="52" t="s">
        <v>83</v>
      </c>
      <c r="D74" s="54">
        <v>19191300</v>
      </c>
      <c r="E74" s="12"/>
      <c r="F74" s="12"/>
      <c r="G74" s="12"/>
      <c r="H74" s="12"/>
    </row>
    <row r="75" spans="1:10" x14ac:dyDescent="0.25">
      <c r="A75" s="51">
        <v>6</v>
      </c>
      <c r="B75" s="52" t="s">
        <v>91</v>
      </c>
      <c r="C75" s="52" t="s">
        <v>84</v>
      </c>
      <c r="D75" s="54">
        <v>3738722</v>
      </c>
      <c r="E75" s="12"/>
      <c r="F75" s="12"/>
      <c r="G75" s="12"/>
      <c r="H75" s="12"/>
    </row>
    <row r="76" spans="1:10" x14ac:dyDescent="0.25">
      <c r="A76" s="51">
        <v>7</v>
      </c>
      <c r="B76" s="52" t="s">
        <v>92</v>
      </c>
      <c r="C76" s="52" t="s">
        <v>85</v>
      </c>
      <c r="D76" s="54">
        <v>4909</v>
      </c>
      <c r="E76" s="12"/>
      <c r="F76" s="12"/>
      <c r="G76" s="12"/>
      <c r="H76" s="12"/>
    </row>
    <row r="77" spans="1:10" x14ac:dyDescent="0.25">
      <c r="A77" s="37"/>
      <c r="B77" s="13"/>
      <c r="C77" s="13"/>
      <c r="D77" s="67"/>
      <c r="E77" s="12"/>
      <c r="F77" s="12"/>
      <c r="G77" s="12"/>
      <c r="H77" s="12"/>
    </row>
    <row r="78" spans="1:10" x14ac:dyDescent="0.25">
      <c r="A78" s="40" t="s">
        <v>96</v>
      </c>
      <c r="B78" s="14"/>
      <c r="C78" s="13"/>
      <c r="D78" s="67"/>
      <c r="E78" s="12"/>
      <c r="F78" s="12"/>
      <c r="G78" s="12"/>
      <c r="H78" s="12"/>
    </row>
    <row r="79" spans="1:10" x14ac:dyDescent="0.25">
      <c r="A79" s="48" t="s">
        <v>62</v>
      </c>
      <c r="B79" s="49" t="s">
        <v>78</v>
      </c>
      <c r="C79" s="130" t="s">
        <v>29</v>
      </c>
      <c r="D79" s="87"/>
      <c r="E79" s="39"/>
      <c r="F79" s="39"/>
      <c r="G79" s="38"/>
      <c r="H79" s="21"/>
    </row>
    <row r="80" spans="1:10" x14ac:dyDescent="0.25">
      <c r="A80" s="51">
        <v>1</v>
      </c>
      <c r="B80" s="52" t="s">
        <v>93</v>
      </c>
      <c r="C80" s="131">
        <v>35910599</v>
      </c>
      <c r="D80" s="132"/>
      <c r="E80" s="39"/>
      <c r="F80" s="39"/>
      <c r="G80" s="38"/>
      <c r="H80" s="21"/>
    </row>
    <row r="81" spans="1:9" x14ac:dyDescent="0.25">
      <c r="A81" s="51">
        <v>2</v>
      </c>
      <c r="B81" s="52" t="s">
        <v>94</v>
      </c>
      <c r="C81" s="131">
        <v>3738722</v>
      </c>
      <c r="D81" s="132"/>
      <c r="E81" s="39"/>
      <c r="F81" s="38"/>
      <c r="G81" s="21"/>
    </row>
    <row r="82" spans="1:9" x14ac:dyDescent="0.25">
      <c r="A82" s="51">
        <v>3</v>
      </c>
      <c r="B82" s="52" t="s">
        <v>95</v>
      </c>
      <c r="C82" s="131">
        <v>658000</v>
      </c>
      <c r="D82" s="132"/>
      <c r="E82" s="12"/>
      <c r="F82" s="12"/>
      <c r="G82" s="12"/>
    </row>
    <row r="83" spans="1:9" x14ac:dyDescent="0.2">
      <c r="A83" s="20"/>
      <c r="B83" s="21"/>
      <c r="C83" s="21"/>
      <c r="D83" s="22"/>
      <c r="E83" s="12"/>
      <c r="F83" s="12"/>
      <c r="G83" s="12"/>
      <c r="H83" s="11"/>
      <c r="I83" s="11"/>
    </row>
    <row r="84" spans="1:9" x14ac:dyDescent="0.2">
      <c r="A84" s="28" t="s">
        <v>97</v>
      </c>
      <c r="B84" s="21"/>
      <c r="C84" s="21"/>
      <c r="D84" s="22"/>
      <c r="E84" s="12"/>
      <c r="F84" s="12"/>
      <c r="G84" s="12"/>
    </row>
    <row r="85" spans="1:9" x14ac:dyDescent="0.25">
      <c r="A85" s="30" t="s">
        <v>64</v>
      </c>
      <c r="B85" s="21" t="s">
        <v>99</v>
      </c>
      <c r="C85" s="21"/>
      <c r="D85" s="22"/>
      <c r="E85" s="41"/>
      <c r="F85" s="21"/>
      <c r="G85" s="21"/>
      <c r="H85" s="21"/>
    </row>
    <row r="86" spans="1:9" x14ac:dyDescent="0.25">
      <c r="A86" s="30" t="s">
        <v>65</v>
      </c>
      <c r="B86" s="21" t="s">
        <v>98</v>
      </c>
      <c r="C86" s="21"/>
      <c r="D86" s="22"/>
      <c r="E86" s="41"/>
      <c r="F86" s="21"/>
      <c r="G86" s="21"/>
      <c r="H86" s="21"/>
    </row>
    <row r="87" spans="1:9" ht="19.5" thickBot="1" x14ac:dyDescent="0.3">
      <c r="A87" s="31" t="s">
        <v>66</v>
      </c>
      <c r="B87" s="26" t="s">
        <v>73</v>
      </c>
      <c r="C87" s="26"/>
      <c r="D87" s="27"/>
      <c r="E87" s="41"/>
      <c r="F87" s="21"/>
      <c r="G87" s="21"/>
      <c r="H87" s="21"/>
    </row>
    <row r="88" spans="1:9" ht="19.5" thickBot="1" x14ac:dyDescent="0.3">
      <c r="E88" s="41"/>
      <c r="F88" s="21"/>
      <c r="G88" s="21"/>
      <c r="H88" s="21"/>
    </row>
    <row r="89" spans="1:9" ht="23.25" x14ac:dyDescent="0.25">
      <c r="A89" s="43" t="s">
        <v>100</v>
      </c>
      <c r="B89" s="29"/>
      <c r="C89" s="29"/>
      <c r="D89" s="19"/>
      <c r="E89" s="30"/>
      <c r="F89" s="21"/>
      <c r="G89" s="21"/>
      <c r="H89" s="21"/>
    </row>
    <row r="90" spans="1:9" x14ac:dyDescent="0.25">
      <c r="A90" s="20" t="s">
        <v>101</v>
      </c>
      <c r="B90" s="21"/>
      <c r="C90" s="21"/>
      <c r="D90" s="22"/>
    </row>
    <row r="91" spans="1:9" x14ac:dyDescent="0.25">
      <c r="A91" s="20" t="s">
        <v>103</v>
      </c>
      <c r="B91" s="21"/>
      <c r="C91" s="21"/>
      <c r="D91" s="22"/>
    </row>
    <row r="92" spans="1:9" x14ac:dyDescent="0.25">
      <c r="A92" s="20" t="s">
        <v>104</v>
      </c>
      <c r="B92" s="21"/>
      <c r="C92" s="21"/>
      <c r="D92" s="22"/>
    </row>
    <row r="93" spans="1:9" x14ac:dyDescent="0.25">
      <c r="A93" s="20" t="s">
        <v>105</v>
      </c>
      <c r="B93" s="21"/>
      <c r="C93" s="21"/>
      <c r="D93" s="22"/>
    </row>
    <row r="94" spans="1:9" x14ac:dyDescent="0.25">
      <c r="A94" s="20"/>
      <c r="B94" s="21"/>
      <c r="C94" s="21"/>
      <c r="D94" s="22"/>
    </row>
    <row r="95" spans="1:9" x14ac:dyDescent="0.25">
      <c r="A95" s="59" t="s">
        <v>113</v>
      </c>
      <c r="B95" s="60"/>
      <c r="C95" s="60"/>
      <c r="D95" s="44"/>
    </row>
    <row r="96" spans="1:9" x14ac:dyDescent="0.25">
      <c r="A96" s="48" t="s">
        <v>62</v>
      </c>
      <c r="B96" s="49" t="s">
        <v>77</v>
      </c>
      <c r="C96" s="49" t="s">
        <v>78</v>
      </c>
      <c r="D96" s="50" t="s">
        <v>29</v>
      </c>
    </row>
    <row r="97" spans="1:5" x14ac:dyDescent="0.25">
      <c r="A97" s="51">
        <v>1</v>
      </c>
      <c r="B97" s="52" t="s">
        <v>109</v>
      </c>
      <c r="C97" s="53" t="s">
        <v>106</v>
      </c>
      <c r="D97" s="54">
        <v>65000000</v>
      </c>
    </row>
    <row r="98" spans="1:5" x14ac:dyDescent="0.25">
      <c r="A98" s="51">
        <v>2</v>
      </c>
      <c r="B98" s="52" t="s">
        <v>110</v>
      </c>
      <c r="C98" s="53" t="s">
        <v>107</v>
      </c>
      <c r="D98" s="54">
        <v>23500000</v>
      </c>
    </row>
    <row r="99" spans="1:5" s="6" customFormat="1" ht="15.75" x14ac:dyDescent="0.25">
      <c r="A99" s="51">
        <v>3</v>
      </c>
      <c r="B99" s="52" t="s">
        <v>111</v>
      </c>
      <c r="C99" s="53" t="s">
        <v>108</v>
      </c>
      <c r="D99" s="54">
        <v>15000000</v>
      </c>
      <c r="E99" s="7"/>
    </row>
    <row r="100" spans="1:5" s="6" customFormat="1" x14ac:dyDescent="0.25">
      <c r="A100" s="20"/>
      <c r="B100" s="21"/>
      <c r="C100" s="21"/>
      <c r="D100" s="22"/>
      <c r="E100" s="7"/>
    </row>
    <row r="101" spans="1:5" s="6" customFormat="1" x14ac:dyDescent="0.25">
      <c r="A101" s="28" t="s">
        <v>112</v>
      </c>
      <c r="B101" s="21"/>
      <c r="C101" s="21"/>
      <c r="D101" s="22"/>
      <c r="E101" s="7"/>
    </row>
    <row r="102" spans="1:5" x14ac:dyDescent="0.25">
      <c r="A102" s="48" t="s">
        <v>62</v>
      </c>
      <c r="B102" s="49" t="s">
        <v>77</v>
      </c>
      <c r="C102" s="49" t="s">
        <v>78</v>
      </c>
      <c r="D102" s="50" t="s">
        <v>29</v>
      </c>
    </row>
    <row r="103" spans="1:5" x14ac:dyDescent="0.25">
      <c r="A103" s="51">
        <v>1</v>
      </c>
      <c r="B103" s="52" t="s">
        <v>109</v>
      </c>
      <c r="C103" s="53" t="s">
        <v>106</v>
      </c>
      <c r="D103" s="54">
        <v>70000000</v>
      </c>
    </row>
    <row r="104" spans="1:5" x14ac:dyDescent="0.25">
      <c r="A104" s="51">
        <v>2</v>
      </c>
      <c r="B104" s="52" t="s">
        <v>110</v>
      </c>
      <c r="C104" s="53" t="s">
        <v>107</v>
      </c>
      <c r="D104" s="54">
        <v>22000000</v>
      </c>
    </row>
    <row r="105" spans="1:5" s="6" customFormat="1" ht="15.75" x14ac:dyDescent="0.25">
      <c r="A105" s="51">
        <v>3</v>
      </c>
      <c r="B105" s="52" t="s">
        <v>111</v>
      </c>
      <c r="C105" s="53" t="s">
        <v>108</v>
      </c>
      <c r="D105" s="54">
        <v>17650000</v>
      </c>
      <c r="E105" s="7"/>
    </row>
    <row r="106" spans="1:5" s="6" customFormat="1" x14ac:dyDescent="0.25">
      <c r="A106" s="20"/>
      <c r="B106" s="21"/>
      <c r="C106" s="21"/>
      <c r="D106" s="22"/>
      <c r="E106" s="7"/>
    </row>
    <row r="107" spans="1:5" s="6" customFormat="1" x14ac:dyDescent="0.25">
      <c r="A107" s="20"/>
      <c r="B107" s="21"/>
      <c r="C107" s="46" t="s">
        <v>114</v>
      </c>
      <c r="D107" s="47">
        <f>D97+D98+D99+D103+D104+D105</f>
        <v>213150000</v>
      </c>
      <c r="E107" s="7"/>
    </row>
    <row r="108" spans="1:5" x14ac:dyDescent="0.25">
      <c r="A108" s="20"/>
      <c r="B108" s="21"/>
      <c r="C108" s="21"/>
      <c r="D108" s="22"/>
    </row>
    <row r="109" spans="1:5" x14ac:dyDescent="0.25">
      <c r="A109" s="28" t="s">
        <v>115</v>
      </c>
      <c r="B109" s="21"/>
      <c r="C109" s="21"/>
      <c r="D109" s="22"/>
    </row>
    <row r="110" spans="1:5" x14ac:dyDescent="0.25">
      <c r="A110" s="30" t="s">
        <v>64</v>
      </c>
      <c r="B110" s="21" t="s">
        <v>116</v>
      </c>
      <c r="C110" s="21"/>
      <c r="D110" s="22"/>
    </row>
    <row r="111" spans="1:5" x14ac:dyDescent="0.25">
      <c r="A111" s="30" t="s">
        <v>65</v>
      </c>
      <c r="B111" s="21" t="s">
        <v>117</v>
      </c>
      <c r="C111" s="21"/>
      <c r="D111" s="22"/>
    </row>
    <row r="112" spans="1:5" x14ac:dyDescent="0.25">
      <c r="A112" s="30" t="s">
        <v>66</v>
      </c>
      <c r="B112" s="21" t="s">
        <v>73</v>
      </c>
      <c r="C112" s="21"/>
      <c r="D112" s="22"/>
    </row>
    <row r="113" spans="1:4" ht="19.5" thickBot="1" x14ac:dyDescent="0.3">
      <c r="A113" s="31" t="s">
        <v>67</v>
      </c>
      <c r="B113" s="26" t="s">
        <v>118</v>
      </c>
      <c r="C113" s="26"/>
      <c r="D113" s="27"/>
    </row>
    <row r="114" spans="1:4" ht="19.5" thickBot="1" x14ac:dyDescent="0.3">
      <c r="A114" s="5"/>
    </row>
    <row r="115" spans="1:4" x14ac:dyDescent="0.25">
      <c r="A115" s="18" t="s">
        <v>120</v>
      </c>
      <c r="B115" s="29"/>
      <c r="C115" s="29"/>
      <c r="D115" s="19"/>
    </row>
    <row r="116" spans="1:4" x14ac:dyDescent="0.25">
      <c r="A116" s="28" t="s">
        <v>113</v>
      </c>
      <c r="B116" s="21"/>
      <c r="C116" s="21"/>
      <c r="D116" s="22"/>
    </row>
    <row r="117" spans="1:4" x14ac:dyDescent="0.25">
      <c r="A117" s="48" t="s">
        <v>62</v>
      </c>
      <c r="B117" s="49" t="s">
        <v>77</v>
      </c>
      <c r="C117" s="49" t="s">
        <v>78</v>
      </c>
      <c r="D117" s="50" t="s">
        <v>29</v>
      </c>
    </row>
    <row r="118" spans="1:4" x14ac:dyDescent="0.25">
      <c r="A118" s="51">
        <v>1</v>
      </c>
      <c r="B118" s="52" t="s">
        <v>109</v>
      </c>
      <c r="C118" s="53" t="s">
        <v>106</v>
      </c>
      <c r="D118" s="54">
        <v>60000000</v>
      </c>
    </row>
    <row r="119" spans="1:4" x14ac:dyDescent="0.25">
      <c r="A119" s="51">
        <v>2</v>
      </c>
      <c r="B119" s="52" t="s">
        <v>110</v>
      </c>
      <c r="C119" s="53" t="s">
        <v>107</v>
      </c>
      <c r="D119" s="54">
        <v>23500000</v>
      </c>
    </row>
    <row r="120" spans="1:4" x14ac:dyDescent="0.25">
      <c r="A120" s="51">
        <v>3</v>
      </c>
      <c r="B120" s="52" t="s">
        <v>111</v>
      </c>
      <c r="C120" s="53" t="s">
        <v>108</v>
      </c>
      <c r="D120" s="54">
        <v>15000000</v>
      </c>
    </row>
    <row r="121" spans="1:4" x14ac:dyDescent="0.25">
      <c r="A121" s="20"/>
      <c r="B121" s="21"/>
      <c r="C121" s="21"/>
      <c r="D121" s="22"/>
    </row>
    <row r="122" spans="1:4" x14ac:dyDescent="0.25">
      <c r="A122" s="59" t="s">
        <v>112</v>
      </c>
      <c r="B122" s="60"/>
      <c r="C122" s="60"/>
      <c r="D122" s="44"/>
    </row>
    <row r="123" spans="1:4" x14ac:dyDescent="0.25">
      <c r="A123" s="48" t="s">
        <v>62</v>
      </c>
      <c r="B123" s="49" t="s">
        <v>77</v>
      </c>
      <c r="C123" s="49" t="s">
        <v>78</v>
      </c>
      <c r="D123" s="50" t="s">
        <v>29</v>
      </c>
    </row>
    <row r="124" spans="1:4" x14ac:dyDescent="0.25">
      <c r="A124" s="51">
        <v>1</v>
      </c>
      <c r="B124" s="52" t="s">
        <v>109</v>
      </c>
      <c r="C124" s="53" t="s">
        <v>106</v>
      </c>
      <c r="D124" s="54">
        <v>65000000</v>
      </c>
    </row>
    <row r="125" spans="1:4" x14ac:dyDescent="0.25">
      <c r="A125" s="51">
        <v>2</v>
      </c>
      <c r="B125" s="52" t="s">
        <v>110</v>
      </c>
      <c r="C125" s="53" t="s">
        <v>107</v>
      </c>
      <c r="D125" s="54">
        <v>22000000</v>
      </c>
    </row>
    <row r="126" spans="1:4" x14ac:dyDescent="0.25">
      <c r="A126" s="51">
        <v>3</v>
      </c>
      <c r="B126" s="52" t="s">
        <v>111</v>
      </c>
      <c r="C126" s="53" t="s">
        <v>108</v>
      </c>
      <c r="D126" s="54">
        <v>17650000</v>
      </c>
    </row>
    <row r="127" spans="1:4" x14ac:dyDescent="0.25">
      <c r="A127" s="20"/>
      <c r="B127" s="21"/>
      <c r="C127" s="21"/>
      <c r="D127" s="22"/>
    </row>
    <row r="128" spans="1:4" x14ac:dyDescent="0.25">
      <c r="A128" s="20"/>
      <c r="B128" s="21"/>
      <c r="C128" s="46" t="s">
        <v>114</v>
      </c>
      <c r="D128" s="47">
        <f>D118+D119+D120+D124+D125+D126</f>
        <v>203150000</v>
      </c>
    </row>
    <row r="129" spans="1:10" x14ac:dyDescent="0.25">
      <c r="A129" s="20"/>
      <c r="B129" s="21"/>
      <c r="C129" s="46" t="s">
        <v>119</v>
      </c>
      <c r="D129" s="47">
        <f>D107-D128</f>
        <v>10000000</v>
      </c>
    </row>
    <row r="130" spans="1:10" x14ac:dyDescent="0.25">
      <c r="A130" s="20"/>
      <c r="B130" s="21"/>
      <c r="C130" s="21"/>
      <c r="D130" s="22"/>
    </row>
    <row r="131" spans="1:10" x14ac:dyDescent="0.25">
      <c r="A131" s="28" t="s">
        <v>115</v>
      </c>
      <c r="B131" s="21"/>
      <c r="C131" s="21"/>
      <c r="D131" s="22"/>
    </row>
    <row r="132" spans="1:10" x14ac:dyDescent="0.25">
      <c r="A132" s="30" t="s">
        <v>64</v>
      </c>
      <c r="B132" s="21" t="s">
        <v>121</v>
      </c>
      <c r="C132" s="21"/>
      <c r="D132" s="22"/>
    </row>
    <row r="133" spans="1:10" x14ac:dyDescent="0.25">
      <c r="A133" s="30" t="s">
        <v>65</v>
      </c>
      <c r="B133" s="21" t="s">
        <v>122</v>
      </c>
      <c r="C133" s="21"/>
      <c r="D133" s="22"/>
    </row>
    <row r="134" spans="1:10" x14ac:dyDescent="0.25">
      <c r="A134" s="30" t="s">
        <v>66</v>
      </c>
      <c r="B134" s="21" t="s">
        <v>124</v>
      </c>
      <c r="C134" s="21"/>
      <c r="D134" s="22"/>
    </row>
    <row r="135" spans="1:10" ht="19.5" thickBot="1" x14ac:dyDescent="0.3">
      <c r="A135" s="31" t="s">
        <v>67</v>
      </c>
      <c r="B135" s="26" t="s">
        <v>123</v>
      </c>
      <c r="C135" s="26"/>
      <c r="D135" s="27"/>
    </row>
    <row r="136" spans="1:10" ht="19.5" thickBot="1" x14ac:dyDescent="0.3"/>
    <row r="137" spans="1:10" ht="23.25" x14ac:dyDescent="0.25">
      <c r="A137" s="43" t="s">
        <v>125</v>
      </c>
      <c r="B137" s="29"/>
      <c r="C137" s="29"/>
      <c r="D137" s="19"/>
    </row>
    <row r="138" spans="1:10" x14ac:dyDescent="0.25">
      <c r="A138" s="20" t="s">
        <v>126</v>
      </c>
      <c r="B138" s="21"/>
      <c r="C138" s="21"/>
      <c r="D138" s="22"/>
    </row>
    <row r="139" spans="1:10" x14ac:dyDescent="0.25">
      <c r="A139" s="20"/>
      <c r="B139" s="21"/>
      <c r="C139" s="21"/>
      <c r="D139" s="22"/>
    </row>
    <row r="140" spans="1:10" x14ac:dyDescent="0.25">
      <c r="A140" s="48" t="s">
        <v>62</v>
      </c>
      <c r="B140" s="49" t="s">
        <v>77</v>
      </c>
      <c r="C140" s="49" t="s">
        <v>78</v>
      </c>
      <c r="D140" s="50" t="s">
        <v>29</v>
      </c>
    </row>
    <row r="141" spans="1:10" ht="31.5" x14ac:dyDescent="0.25">
      <c r="A141" s="51">
        <v>1</v>
      </c>
      <c r="B141" s="62" t="s">
        <v>127</v>
      </c>
      <c r="C141" s="63" t="s">
        <v>128</v>
      </c>
      <c r="D141" s="64">
        <v>235000000</v>
      </c>
    </row>
    <row r="142" spans="1:10" x14ac:dyDescent="0.25">
      <c r="A142" s="51">
        <v>2</v>
      </c>
      <c r="B142" s="62" t="s">
        <v>57</v>
      </c>
      <c r="C142" s="65" t="s">
        <v>129</v>
      </c>
      <c r="D142" s="64">
        <v>352500</v>
      </c>
      <c r="E142" s="30"/>
      <c r="F142" s="21"/>
      <c r="G142" s="21"/>
      <c r="H142" s="21"/>
      <c r="I142" s="21"/>
      <c r="J142" s="21"/>
    </row>
    <row r="143" spans="1:10" s="6" customFormat="1" ht="15.75" x14ac:dyDescent="0.25">
      <c r="A143" s="51">
        <v>3</v>
      </c>
      <c r="B143" s="62" t="s">
        <v>130</v>
      </c>
      <c r="C143" s="62" t="s">
        <v>130</v>
      </c>
      <c r="D143" s="64">
        <v>23500000</v>
      </c>
      <c r="E143" s="61"/>
      <c r="F143" s="15"/>
      <c r="G143" s="15"/>
      <c r="H143" s="15"/>
      <c r="I143" s="15"/>
      <c r="J143" s="15"/>
    </row>
    <row r="144" spans="1:10" s="6" customFormat="1" x14ac:dyDescent="0.25">
      <c r="A144" s="20"/>
      <c r="B144" s="21"/>
      <c r="C144" s="21"/>
      <c r="D144" s="22"/>
      <c r="E144" s="15"/>
      <c r="F144" s="15"/>
      <c r="G144" s="15"/>
      <c r="H144" s="15"/>
      <c r="I144" s="15"/>
      <c r="J144" s="15"/>
    </row>
    <row r="145" spans="1:5" s="6" customFormat="1" x14ac:dyDescent="0.25">
      <c r="A145" s="45"/>
      <c r="B145" s="9" t="s">
        <v>131</v>
      </c>
      <c r="C145" s="9" t="s">
        <v>132</v>
      </c>
      <c r="D145" s="44"/>
      <c r="E145" s="7"/>
    </row>
    <row r="146" spans="1:5" x14ac:dyDescent="0.25">
      <c r="A146" s="20"/>
      <c r="B146" s="21"/>
      <c r="C146" s="21"/>
      <c r="D146" s="22"/>
    </row>
    <row r="147" spans="1:5" x14ac:dyDescent="0.25">
      <c r="A147" s="28" t="s">
        <v>136</v>
      </c>
      <c r="B147" s="21"/>
      <c r="C147" s="21"/>
      <c r="D147" s="22"/>
    </row>
    <row r="148" spans="1:5" x14ac:dyDescent="0.25">
      <c r="A148" s="30" t="s">
        <v>64</v>
      </c>
      <c r="B148" s="21" t="s">
        <v>133</v>
      </c>
      <c r="C148" s="21"/>
      <c r="D148" s="22"/>
    </row>
    <row r="149" spans="1:5" x14ac:dyDescent="0.25">
      <c r="A149" s="30" t="s">
        <v>65</v>
      </c>
      <c r="B149" s="21" t="s">
        <v>134</v>
      </c>
      <c r="C149" s="21"/>
      <c r="D149" s="22"/>
    </row>
    <row r="150" spans="1:5" x14ac:dyDescent="0.25">
      <c r="A150" s="30" t="s">
        <v>66</v>
      </c>
      <c r="B150" s="21" t="s">
        <v>135</v>
      </c>
      <c r="C150" s="21"/>
      <c r="D150" s="22"/>
    </row>
    <row r="151" spans="1:5" ht="19.5" thickBot="1" x14ac:dyDescent="0.3">
      <c r="A151" s="31" t="s">
        <v>67</v>
      </c>
      <c r="B151" s="26" t="s">
        <v>73</v>
      </c>
      <c r="C151" s="26"/>
      <c r="D151" s="27"/>
    </row>
  </sheetData>
  <mergeCells count="2">
    <mergeCell ref="B40:C40"/>
    <mergeCell ref="B52:C52"/>
  </mergeCells>
  <pageMargins left="0.7" right="0.7" top="0.75" bottom="0.75" header="0.3" footer="0.3"/>
  <pageSetup paperSize="9" scale="42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90" zoomScaleNormal="90" workbookViewId="0">
      <selection activeCell="E20" sqref="E20"/>
    </sheetView>
  </sheetViews>
  <sheetFormatPr defaultColWidth="11" defaultRowHeight="15.75" x14ac:dyDescent="0.25"/>
  <cols>
    <col min="2" max="2" width="34.125" customWidth="1"/>
    <col min="3" max="3" width="19.125" customWidth="1"/>
    <col min="4" max="4" width="20" customWidth="1"/>
    <col min="5" max="5" width="20.375" customWidth="1"/>
  </cols>
  <sheetData>
    <row r="1" spans="1:5" ht="23.25" x14ac:dyDescent="0.35">
      <c r="A1" s="2" t="s">
        <v>30</v>
      </c>
    </row>
    <row r="2" spans="1:5" ht="19.5" thickBot="1" x14ac:dyDescent="0.35">
      <c r="B2" s="1"/>
      <c r="C2" s="1"/>
      <c r="D2" s="1"/>
      <c r="E2" s="1"/>
    </row>
    <row r="3" spans="1:5" ht="18.75" x14ac:dyDescent="0.3">
      <c r="A3" s="111" t="s">
        <v>25</v>
      </c>
      <c r="B3" s="112" t="s">
        <v>21</v>
      </c>
      <c r="C3" s="113" t="s">
        <v>22</v>
      </c>
      <c r="D3" s="113" t="s">
        <v>23</v>
      </c>
      <c r="E3" s="114" t="s">
        <v>24</v>
      </c>
    </row>
    <row r="4" spans="1:5" ht="18.75" x14ac:dyDescent="0.3">
      <c r="A4" s="115">
        <v>1</v>
      </c>
      <c r="B4" s="116" t="s">
        <v>26</v>
      </c>
      <c r="C4" s="117">
        <f>Sheet1!C9</f>
        <v>500000000</v>
      </c>
      <c r="D4" s="117">
        <v>0</v>
      </c>
      <c r="E4" s="118">
        <f>0+C4-D4</f>
        <v>500000000</v>
      </c>
    </row>
    <row r="5" spans="1:5" ht="18.75" x14ac:dyDescent="0.3">
      <c r="A5" s="115">
        <v>2</v>
      </c>
      <c r="B5" s="116" t="s">
        <v>27</v>
      </c>
      <c r="C5" s="119">
        <f>Sheet1!C31</f>
        <v>250000000</v>
      </c>
      <c r="D5" s="119">
        <f>Sheet1!C31</f>
        <v>250000000</v>
      </c>
      <c r="E5" s="120">
        <f>E4+C5-D5</f>
        <v>500000000</v>
      </c>
    </row>
    <row r="6" spans="1:5" ht="19.5" thickBot="1" x14ac:dyDescent="0.35">
      <c r="A6" s="121">
        <v>3</v>
      </c>
      <c r="B6" s="122" t="s">
        <v>28</v>
      </c>
      <c r="C6" s="123">
        <f>Sheet1!C32</f>
        <v>50000000</v>
      </c>
      <c r="D6" s="123">
        <f>Sheet1!C32</f>
        <v>50000000</v>
      </c>
      <c r="E6" s="124">
        <f>E5+C6-D6</f>
        <v>500000000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GRMS ANALYST</cp:lastModifiedBy>
  <cp:lastPrinted>2017-02-05T15:59:25Z</cp:lastPrinted>
  <dcterms:created xsi:type="dcterms:W3CDTF">2017-02-02T13:19:37Z</dcterms:created>
  <dcterms:modified xsi:type="dcterms:W3CDTF">2017-02-05T16:21:55Z</dcterms:modified>
</cp:coreProperties>
</file>