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184" yWindow="108" windowWidth="16536" windowHeight="12276"/>
  </bookViews>
  <sheets>
    <sheet name="Table 2013" sheetId="2" r:id="rId1"/>
    <sheet name="Sheet1" sheetId="1" r:id="rId2"/>
  </sheets>
  <externalReferences>
    <externalReference r:id="rId3"/>
    <externalReference r:id="rId4"/>
  </externalReferences>
  <definedNames>
    <definedName name="_xlnm.Print_Area" localSheetId="1">Sheet1!$A$1:$O$46</definedName>
  </definedNames>
  <calcPr calcId="125725"/>
</workbook>
</file>

<file path=xl/calcChain.xml><?xml version="1.0" encoding="utf-8"?>
<calcChain xmlns="http://schemas.openxmlformats.org/spreadsheetml/2006/main">
  <c r="O35" i="1"/>
  <c r="O36"/>
  <c r="O42" s="1"/>
  <c r="P42" s="1"/>
  <c r="Q42" s="1"/>
  <c r="O37"/>
  <c r="O39"/>
  <c r="O40"/>
  <c r="O41"/>
  <c r="K42"/>
  <c r="K32"/>
  <c r="C21"/>
  <c r="D21"/>
  <c r="E21"/>
  <c r="F21"/>
  <c r="G21"/>
  <c r="H21"/>
  <c r="I21"/>
  <c r="J21"/>
  <c r="K21"/>
  <c r="L21"/>
  <c r="M21"/>
  <c r="B21"/>
  <c r="C12"/>
  <c r="D12"/>
  <c r="E12"/>
  <c r="F12"/>
  <c r="G12"/>
  <c r="H12"/>
  <c r="I12"/>
  <c r="J12"/>
  <c r="K12"/>
  <c r="L12"/>
  <c r="M12"/>
  <c r="B12"/>
  <c r="O38"/>
  <c r="O26"/>
  <c r="O28"/>
  <c r="O29"/>
  <c r="O30"/>
  <c r="O27"/>
  <c r="O31"/>
  <c r="O32" l="1"/>
  <c r="P32" s="1"/>
  <c r="P37"/>
</calcChain>
</file>

<file path=xl/sharedStrings.xml><?xml version="1.0" encoding="utf-8"?>
<sst xmlns="http://schemas.openxmlformats.org/spreadsheetml/2006/main" count="172" uniqueCount="57">
  <si>
    <t>TABLE 12</t>
  </si>
  <si>
    <t>60TH STREET</t>
  </si>
  <si>
    <t>BROOKLYN</t>
  </si>
  <si>
    <t>QUEENS</t>
  </si>
  <si>
    <t>NEW JERSEY</t>
  </si>
  <si>
    <t>STATEN ISLAND</t>
  </si>
  <si>
    <t>ROOSEVELT ISLAND</t>
  </si>
  <si>
    <t>TOTAL, ALL SECTORS</t>
  </si>
  <si>
    <t>AUTOS, TAXIS, VANS AND TRUCKS</t>
  </si>
  <si>
    <t>BUS</t>
  </si>
  <si>
    <t>SUBWAY</t>
  </si>
  <si>
    <t>SUBURBAN AND INTERCITY RAIL</t>
  </si>
  <si>
    <t xml:space="preserve">FERRY </t>
  </si>
  <si>
    <t>TRAMWAY</t>
  </si>
  <si>
    <t>TOTAL, ALL MODES</t>
  </si>
  <si>
    <t>BICYCLE</t>
  </si>
  <si>
    <t>SECTOR</t>
  </si>
  <si>
    <t>MODE</t>
  </si>
  <si>
    <t>N/A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</si>
  <si>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</si>
  <si>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</si>
  <si>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</si>
  <si>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</si>
  <si>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</si>
  <si>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</si>
  <si>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</si>
  <si>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</si>
  <si>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</si>
  <si>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</si>
  <si>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1989</t>
  </si>
  <si>
    <t>* Persons leaving the Hub during 7AM - 10AM peak period, and thus travelling contrary to the predominant direction of travel</t>
  </si>
  <si>
    <t>** Data for 1999 were lost following the events of 9/11/01</t>
  </si>
  <si>
    <t>YEAR</t>
  </si>
  <si>
    <t>MOTOR VEHICLE</t>
  </si>
  <si>
    <t>COMMUTER RAIL</t>
  </si>
  <si>
    <r>
      <t>AM PEAK REVERSE TRAVEL</t>
    </r>
    <r>
      <rPr>
        <vertAlign val="superscript"/>
        <sz val="14"/>
        <color indexed="10"/>
        <rFont val="Times New Roman"/>
        <family val="1"/>
      </rPr>
      <t xml:space="preserve"> </t>
    </r>
    <r>
      <rPr>
        <b/>
        <vertAlign val="superscript"/>
        <sz val="14"/>
        <color indexed="10"/>
        <rFont val="Times New Roman"/>
        <family val="1"/>
      </rPr>
      <t>*</t>
    </r>
    <r>
      <rPr>
        <vertAlign val="superscript"/>
        <sz val="14"/>
        <color indexed="10"/>
        <rFont val="Times New Roman"/>
        <family val="1"/>
      </rPr>
      <t xml:space="preserve"> </t>
    </r>
  </si>
  <si>
    <t>YEAR / SECTOR / MODE</t>
  </si>
  <si>
    <t xml:space="preserve">BICYCLE </t>
  </si>
  <si>
    <t>Entering</t>
  </si>
  <si>
    <t>Leaving</t>
  </si>
  <si>
    <t>Total</t>
  </si>
  <si>
    <t>TOTAL  60TH STREET SECTOR -  ALL MODES</t>
  </si>
  <si>
    <t>TOTAL  BROOKLYN SECTOR - ALL MODES</t>
  </si>
  <si>
    <t>TOTAL  NEW JERSEY SECTOR - ALL MODES</t>
  </si>
  <si>
    <t>TOTAL  QUEENS SECTOR - ALL MODES</t>
  </si>
  <si>
    <t>STATEN ISLAND (via FERRY)</t>
  </si>
  <si>
    <t>QUEENS (and TRAMWAY)</t>
  </si>
  <si>
    <t>TOTAL  STATEN ISLAND (via FERRY)</t>
  </si>
  <si>
    <t>ALL SECTORS</t>
  </si>
  <si>
    <t>TOTAL ALL SECTORS - ALL MODES</t>
  </si>
  <si>
    <t>SECTOR / MODE</t>
  </si>
  <si>
    <t>-</t>
  </si>
  <si>
    <t>SUBWAY and PATH</t>
  </si>
  <si>
    <t xml:space="preserve">BUS      </t>
  </si>
  <si>
    <t>PERSONS ENTERING AND LEAVING THE HUB ON A FALL BUSINESS DAY</t>
  </si>
  <si>
    <t>QUICK REFERENCE DATA</t>
  </si>
  <si>
    <t>BY MODE AND SECTOR, IN 2015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</si>
</sst>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0"/>
      <name val="Arial"/>
    </font>
    <font>
      <sz val="10"/>
      <name val="Arial"/>
      <family val="2"/>
    </font>
    <font>
      <sz val="12"/>
      <color indexed="10"/>
      <name val="Times New Roman"/>
      <family val="1"/>
    </font>
    <font>
      <sz val="10"/>
      <name val="Times New Roman"/>
      <family val="1"/>
    </font>
    <font>
      <vertAlign val="superscript"/>
      <sz val="14"/>
      <color indexed="10"/>
      <name val="Times New Roman"/>
      <family val="1"/>
    </font>
    <font>
      <b/>
      <vertAlign val="superscript"/>
      <sz val="14"/>
      <color indexed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8"/>
      <color theme="0"/>
      <name val="Arial"/>
      <family val="2"/>
    </font>
    <font>
      <b/>
      <sz val="12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8"/>
      <color rgb="FF847661"/>
      <name val="Arial"/>
      <family val="2"/>
    </font>
    <font>
      <b/>
      <sz val="9"/>
      <color rgb="FF84766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D78C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rgb="FFCCC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3" fontId="6" fillId="0" borderId="0" xfId="0" applyNumberFormat="1" applyFont="1" applyAlignment="1"/>
    <xf numFmtId="0" fontId="7" fillId="0" borderId="0" xfId="0" applyFont="1"/>
    <xf numFmtId="3" fontId="3" fillId="0" borderId="0" xfId="0" applyNumberFormat="1" applyFont="1"/>
    <xf numFmtId="1" fontId="3" fillId="0" borderId="0" xfId="0" applyNumberFormat="1" applyFont="1"/>
    <xf numFmtId="0" fontId="8" fillId="0" borderId="0" xfId="0" applyFont="1" applyBorder="1" applyAlignment="1">
      <alignment horizontal="right"/>
    </xf>
    <xf numFmtId="0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/>
    <xf numFmtId="3" fontId="10" fillId="0" borderId="0" xfId="0" applyNumberFormat="1" applyFont="1" applyBorder="1" applyAlignment="1"/>
    <xf numFmtId="0" fontId="12" fillId="0" borderId="0" xfId="0" applyFont="1" applyBorder="1" applyAlignment="1">
      <alignment horizontal="left" indent="2"/>
    </xf>
    <xf numFmtId="3" fontId="9" fillId="0" borderId="0" xfId="0" applyNumberFormat="1" applyFont="1" applyBorder="1" applyAlignment="1"/>
    <xf numFmtId="3" fontId="8" fillId="0" borderId="0" xfId="0" applyNumberFormat="1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NumberFormat="1" applyFont="1" applyBorder="1" applyAlignment="1"/>
    <xf numFmtId="3" fontId="11" fillId="0" borderId="0" xfId="0" applyNumberFormat="1" applyFont="1" applyBorder="1" applyAlignment="1"/>
    <xf numFmtId="3" fontId="9" fillId="0" borderId="0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3" fontId="9" fillId="0" borderId="0" xfId="0" applyNumberFormat="1" applyFont="1" applyBorder="1"/>
    <xf numFmtId="3" fontId="13" fillId="0" borderId="0" xfId="0" applyNumberFormat="1" applyFont="1" applyBorder="1"/>
    <xf numFmtId="3" fontId="14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2" borderId="0" xfId="0" applyFont="1" applyFill="1" applyBorder="1"/>
    <xf numFmtId="3" fontId="9" fillId="2" borderId="2" xfId="0" applyNumberFormat="1" applyFont="1" applyFill="1" applyBorder="1" applyAlignment="1"/>
    <xf numFmtId="0" fontId="12" fillId="2" borderId="1" xfId="0" applyFont="1" applyFill="1" applyBorder="1" applyAlignment="1">
      <alignment horizontal="left" indent="2"/>
    </xf>
    <xf numFmtId="3" fontId="9" fillId="2" borderId="0" xfId="0" applyNumberFormat="1" applyFont="1" applyFill="1" applyBorder="1" applyAlignment="1"/>
    <xf numFmtId="3" fontId="8" fillId="2" borderId="0" xfId="0" applyNumberFormat="1" applyFont="1" applyFill="1" applyBorder="1" applyAlignment="1"/>
    <xf numFmtId="3" fontId="8" fillId="2" borderId="2" xfId="0" applyNumberFormat="1" applyFont="1" applyFill="1" applyBorder="1" applyAlignment="1"/>
    <xf numFmtId="0" fontId="9" fillId="2" borderId="1" xfId="0" applyFont="1" applyFill="1" applyBorder="1" applyAlignment="1">
      <alignment horizontal="left"/>
    </xf>
    <xf numFmtId="0" fontId="9" fillId="2" borderId="2" xfId="0" applyFont="1" applyFill="1" applyBorder="1"/>
    <xf numFmtId="3" fontId="9" fillId="2" borderId="0" xfId="0" applyNumberFormat="1" applyFont="1" applyFill="1" applyBorder="1" applyAlignment="1">
      <alignment horizontal="right"/>
    </xf>
    <xf numFmtId="0" fontId="9" fillId="2" borderId="1" xfId="0" applyFont="1" applyFill="1" applyBorder="1"/>
    <xf numFmtId="3" fontId="9" fillId="2" borderId="0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left"/>
    </xf>
    <xf numFmtId="3" fontId="8" fillId="2" borderId="4" xfId="0" applyNumberFormat="1" applyFont="1" applyFill="1" applyBorder="1" applyAlignment="1"/>
    <xf numFmtId="3" fontId="8" fillId="2" borderId="5" xfId="0" applyNumberFormat="1" applyFont="1" applyFill="1" applyBorder="1" applyAlignment="1"/>
    <xf numFmtId="0" fontId="8" fillId="2" borderId="6" xfId="0" applyNumberFormat="1" applyFont="1" applyFill="1" applyBorder="1" applyAlignment="1">
      <alignment horizontal="center"/>
    </xf>
    <xf numFmtId="0" fontId="8" fillId="2" borderId="7" xfId="0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9" fillId="2" borderId="9" xfId="0" applyFont="1" applyFill="1" applyBorder="1"/>
    <xf numFmtId="0" fontId="9" fillId="2" borderId="3" xfId="0" applyFont="1" applyFill="1" applyBorder="1" applyAlignment="1">
      <alignment horizontal="left"/>
    </xf>
    <xf numFmtId="3" fontId="9" fillId="2" borderId="4" xfId="0" applyNumberFormat="1" applyFont="1" applyFill="1" applyBorder="1" applyAlignment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3" fontId="3" fillId="2" borderId="0" xfId="0" applyNumberFormat="1" applyFont="1" applyFill="1"/>
    <xf numFmtId="0" fontId="3" fillId="2" borderId="0" xfId="0" applyNumberFormat="1" applyFont="1" applyFill="1" applyAlignment="1"/>
    <xf numFmtId="9" fontId="3" fillId="0" borderId="0" xfId="1" applyFont="1"/>
    <xf numFmtId="9" fontId="6" fillId="0" borderId="0" xfId="1" applyFont="1" applyAlignment="1"/>
    <xf numFmtId="0" fontId="9" fillId="2" borderId="10" xfId="0" applyFont="1" applyFill="1" applyBorder="1"/>
    <xf numFmtId="0" fontId="8" fillId="2" borderId="11" xfId="0" applyFont="1" applyFill="1" applyBorder="1" applyAlignment="1">
      <alignment horizontal="center"/>
    </xf>
    <xf numFmtId="0" fontId="15" fillId="2" borderId="7" xfId="0" applyNumberFormat="1" applyFont="1" applyFill="1" applyBorder="1" applyAlignment="1">
      <alignment horizontal="center"/>
    </xf>
    <xf numFmtId="0" fontId="12" fillId="4" borderId="0" xfId="0" applyFont="1" applyFill="1" applyBorder="1"/>
    <xf numFmtId="3" fontId="12" fillId="4" borderId="0" xfId="0" applyNumberFormat="1" applyFont="1" applyFill="1" applyBorder="1" applyAlignment="1"/>
    <xf numFmtId="3" fontId="17" fillId="5" borderId="0" xfId="0" applyNumberFormat="1" applyFont="1" applyFill="1" applyBorder="1" applyAlignment="1">
      <alignment vertical="center"/>
    </xf>
    <xf numFmtId="0" fontId="3" fillId="3" borderId="0" xfId="0" applyFont="1" applyFill="1"/>
    <xf numFmtId="0" fontId="0" fillId="3" borderId="0" xfId="0" applyFill="1"/>
    <xf numFmtId="0" fontId="16" fillId="4" borderId="0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2"/>
    </xf>
    <xf numFmtId="0" fontId="9" fillId="3" borderId="0" xfId="0" applyFont="1" applyFill="1" applyBorder="1" applyAlignment="1">
      <alignment horizontal="left"/>
    </xf>
    <xf numFmtId="0" fontId="9" fillId="3" borderId="0" xfId="0" applyFont="1" applyFill="1" applyBorder="1"/>
    <xf numFmtId="0" fontId="17" fillId="5" borderId="0" xfId="0" applyFont="1" applyFill="1" applyBorder="1" applyAlignment="1">
      <alignment horizontal="left"/>
    </xf>
    <xf numFmtId="3" fontId="9" fillId="4" borderId="0" xfId="0" applyNumberFormat="1" applyFont="1" applyFill="1" applyBorder="1" applyAlignment="1"/>
    <xf numFmtId="0" fontId="9" fillId="4" borderId="0" xfId="0" applyFont="1" applyFill="1" applyBorder="1"/>
    <xf numFmtId="0" fontId="16" fillId="6" borderId="0" xfId="0" applyNumberFormat="1" applyFont="1" applyFill="1" applyBorder="1" applyAlignment="1">
      <alignment horizontal="center" vertical="center"/>
    </xf>
    <xf numFmtId="0" fontId="12" fillId="6" borderId="0" xfId="0" applyFont="1" applyFill="1" applyBorder="1"/>
    <xf numFmtId="3" fontId="12" fillId="6" borderId="0" xfId="0" applyNumberFormat="1" applyFont="1" applyFill="1" applyBorder="1" applyAlignment="1"/>
    <xf numFmtId="3" fontId="9" fillId="6" borderId="0" xfId="0" applyNumberFormat="1" applyFont="1" applyFill="1" applyBorder="1" applyAlignment="1"/>
    <xf numFmtId="0" fontId="9" fillId="6" borderId="0" xfId="0" applyFont="1" applyFill="1" applyBorder="1"/>
    <xf numFmtId="0" fontId="18" fillId="5" borderId="0" xfId="0" applyNumberFormat="1" applyFont="1" applyFill="1" applyBorder="1" applyAlignment="1">
      <alignment horizontal="center" vertical="center"/>
    </xf>
    <xf numFmtId="3" fontId="19" fillId="5" borderId="0" xfId="0" applyNumberFormat="1" applyFont="1" applyFill="1" applyBorder="1" applyAlignment="1"/>
    <xf numFmtId="3" fontId="20" fillId="5" borderId="0" xfId="0" applyNumberFormat="1" applyFont="1" applyFill="1" applyBorder="1" applyAlignment="1"/>
    <xf numFmtId="0" fontId="20" fillId="5" borderId="0" xfId="0" applyFont="1" applyFill="1" applyBorder="1"/>
    <xf numFmtId="0" fontId="18" fillId="5" borderId="0" xfId="0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horizontal="left" vertical="center"/>
    </xf>
    <xf numFmtId="3" fontId="21" fillId="5" borderId="0" xfId="0" applyNumberFormat="1" applyFont="1" applyFill="1" applyBorder="1" applyAlignment="1">
      <alignment vertical="center"/>
    </xf>
    <xf numFmtId="3" fontId="12" fillId="4" borderId="0" xfId="0" applyNumberFormat="1" applyFont="1" applyFill="1" applyBorder="1" applyAlignment="1">
      <alignment horizontal="center"/>
    </xf>
    <xf numFmtId="3" fontId="12" fillId="6" borderId="0" xfId="0" applyNumberFormat="1" applyFont="1" applyFill="1" applyBorder="1" applyAlignment="1">
      <alignment horizontal="center"/>
    </xf>
    <xf numFmtId="3" fontId="19" fillId="5" borderId="0" xfId="0" applyNumberFormat="1" applyFont="1" applyFill="1" applyBorder="1" applyAlignment="1">
      <alignment horizontal="center"/>
    </xf>
    <xf numFmtId="3" fontId="19" fillId="5" borderId="0" xfId="0" applyNumberFormat="1" applyFont="1" applyFill="1" applyBorder="1"/>
    <xf numFmtId="3" fontId="22" fillId="3" borderId="0" xfId="0" applyNumberFormat="1" applyFont="1" applyFill="1" applyBorder="1" applyAlignment="1">
      <alignment vertical="center"/>
    </xf>
    <xf numFmtId="3" fontId="23" fillId="3" borderId="0" xfId="0" applyNumberFormat="1" applyFont="1" applyFill="1" applyBorder="1" applyAlignment="1">
      <alignment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16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8" fillId="0" borderId="0" xfId="2" applyNumberFormat="1" applyFont="1"/>
    <xf numFmtId="3" fontId="19" fillId="5" borderId="0" xfId="0" quotePrefix="1" applyNumberFormat="1" applyFont="1" applyFill="1" applyBorder="1" applyAlignment="1">
      <alignment horizontal="center"/>
    </xf>
    <xf numFmtId="3" fontId="0" fillId="0" borderId="0" xfId="0" applyNumberFormat="1"/>
    <xf numFmtId="0" fontId="1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4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B4D78C"/>
      <color rgb="FFCCCCFF"/>
      <color rgb="FF84766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82843894899536"/>
          <c:y val="7.0460891082558139E-2"/>
          <c:w val="0.86553323029366303"/>
          <c:h val="0.80759021317701263"/>
        </c:manualLayout>
      </c:layout>
      <c:lineChart>
        <c:grouping val="stacked"/>
        <c:ser>
          <c:idx val="0"/>
          <c:order val="0"/>
          <c:tx>
            <c:strRef>
              <c:f>Sheet1!$A$95</c:f>
              <c:strCache>
                <c:ptCount val="1"/>
                <c:pt idx="0">
                  <c:v>MOTOR VEHICLE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Sheet1!$B$94:$H$94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cat>
          <c:val>
            <c:numRef>
              <c:f>Sheet1!$B$95:$H$95</c:f>
              <c:numCache>
                <c:formatCode>#,##0</c:formatCode>
                <c:ptCount val="7"/>
                <c:pt idx="0">
                  <c:v>155392</c:v>
                </c:pt>
                <c:pt idx="1">
                  <c:v>122041.42422096708</c:v>
                </c:pt>
                <c:pt idx="2">
                  <c:v>154760.90665035325</c:v>
                </c:pt>
                <c:pt idx="3">
                  <c:v>147746.6003822317</c:v>
                </c:pt>
                <c:pt idx="4">
                  <c:v>146889.60403069621</c:v>
                </c:pt>
                <c:pt idx="5">
                  <c:v>136733</c:v>
                </c:pt>
                <c:pt idx="6">
                  <c:v>136817.07442598726</c:v>
                </c:pt>
              </c:numCache>
            </c:numRef>
          </c:val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BUS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Sheet1!$B$94:$H$94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cat>
          <c:val>
            <c:numRef>
              <c:f>Sheet1!$B$96:$H$96</c:f>
              <c:numCache>
                <c:formatCode>#,##0</c:formatCode>
                <c:ptCount val="7"/>
                <c:pt idx="0">
                  <c:v>15300</c:v>
                </c:pt>
                <c:pt idx="1">
                  <c:v>20133</c:v>
                </c:pt>
                <c:pt idx="2">
                  <c:v>21202.682678079917</c:v>
                </c:pt>
                <c:pt idx="3">
                  <c:v>20824.730540164059</c:v>
                </c:pt>
                <c:pt idx="4">
                  <c:v>36161.300000003001</c:v>
                </c:pt>
                <c:pt idx="5">
                  <c:v>35995</c:v>
                </c:pt>
                <c:pt idx="6">
                  <c:v>35130.000000001004</c:v>
                </c:pt>
              </c:numCache>
            </c:numRef>
          </c:val>
        </c:ser>
        <c:ser>
          <c:idx val="2"/>
          <c:order val="2"/>
          <c:tx>
            <c:strRef>
              <c:f>Sheet1!$A$97</c:f>
              <c:strCache>
                <c:ptCount val="1"/>
                <c:pt idx="0">
                  <c:v>SUBWAY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Sheet1!$B$94:$H$94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cat>
          <c:val>
            <c:numRef>
              <c:f>Sheet1!$B$97:$H$97</c:f>
              <c:numCache>
                <c:formatCode>#,##0</c:formatCode>
                <c:ptCount val="7"/>
                <c:pt idx="0">
                  <c:v>216393</c:v>
                </c:pt>
                <c:pt idx="1">
                  <c:v>211286</c:v>
                </c:pt>
                <c:pt idx="2">
                  <c:v>215437.9</c:v>
                </c:pt>
                <c:pt idx="3">
                  <c:v>209508.90214753867</c:v>
                </c:pt>
                <c:pt idx="4">
                  <c:v>222537</c:v>
                </c:pt>
                <c:pt idx="5">
                  <c:v>229243</c:v>
                </c:pt>
                <c:pt idx="6">
                  <c:v>236922</c:v>
                </c:pt>
              </c:numCache>
            </c:numRef>
          </c:val>
        </c:ser>
        <c:ser>
          <c:idx val="3"/>
          <c:order val="3"/>
          <c:tx>
            <c:strRef>
              <c:f>Sheet1!$A$98</c:f>
              <c:strCache>
                <c:ptCount val="1"/>
                <c:pt idx="0">
                  <c:v>COMMUTER RAIL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Sheet1!$B$94:$H$94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cat>
          <c:val>
            <c:numRef>
              <c:f>Sheet1!$B$98:$H$98</c:f>
              <c:numCache>
                <c:formatCode>#,##0</c:formatCode>
                <c:ptCount val="7"/>
                <c:pt idx="0">
                  <c:v>9128</c:v>
                </c:pt>
                <c:pt idx="1">
                  <c:v>11267.355897992247</c:v>
                </c:pt>
                <c:pt idx="2">
                  <c:v>12820</c:v>
                </c:pt>
                <c:pt idx="3">
                  <c:v>11374</c:v>
                </c:pt>
                <c:pt idx="4">
                  <c:v>15382</c:v>
                </c:pt>
                <c:pt idx="5">
                  <c:v>14831</c:v>
                </c:pt>
                <c:pt idx="6">
                  <c:v>15712</c:v>
                </c:pt>
              </c:numCache>
            </c:numRef>
          </c:val>
        </c:ser>
        <c:marker val="1"/>
        <c:axId val="101310848"/>
        <c:axId val="101312768"/>
      </c:lineChart>
      <c:catAx>
        <c:axId val="101310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12768"/>
        <c:crosses val="autoZero"/>
        <c:auto val="1"/>
        <c:lblAlgn val="ctr"/>
        <c:lblOffset val="100"/>
        <c:tickLblSkip val="1"/>
        <c:tickMarkSkip val="1"/>
      </c:catAx>
      <c:valAx>
        <c:axId val="101312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10848"/>
        <c:crosses val="autoZero"/>
        <c:crossBetween val="between"/>
        <c:majorUnit val="100000"/>
        <c:minorUnit val="1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44" r="0.750000000000002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100</xdr:row>
      <xdr:rowOff>152400</xdr:rowOff>
    </xdr:from>
    <xdr:to>
      <xdr:col>14</xdr:col>
      <xdr:colOff>28575</xdr:colOff>
      <xdr:row>122</xdr:row>
      <xdr:rowOff>104775</xdr:rowOff>
    </xdr:to>
    <xdr:graphicFrame macro="">
      <xdr:nvGraphicFramePr>
        <xdr:cNvPr id="104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/Data%20Monitoring/HUB%20BOUND/REPORTS/Working/Appendix%20II/T26-T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/Data%20Monitoring/HUB%20BOUND/REPORTS/Working/Appendix%20II/T24-T2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2">
          <cell r="B32">
            <v>1466913.2165058439</v>
          </cell>
        </row>
        <row r="49">
          <cell r="B49">
            <v>70254.018528128174</v>
          </cell>
          <cell r="C49">
            <v>29160.179136433369</v>
          </cell>
          <cell r="D49">
            <v>21325.776084431298</v>
          </cell>
          <cell r="E49">
            <v>20369.045599703131</v>
          </cell>
          <cell r="F49">
            <v>550</v>
          </cell>
          <cell r="G49">
            <v>65</v>
          </cell>
        </row>
        <row r="50">
          <cell r="B50">
            <v>76773.904107877184</v>
          </cell>
          <cell r="C50">
            <v>33281.140867084978</v>
          </cell>
          <cell r="D50">
            <v>22755.951730910623</v>
          </cell>
          <cell r="E50">
            <v>23263.873580312546</v>
          </cell>
          <cell r="F50">
            <v>764</v>
          </cell>
          <cell r="G50">
            <v>90</v>
          </cell>
        </row>
        <row r="51">
          <cell r="B51">
            <v>62324.578076682308</v>
          </cell>
          <cell r="C51">
            <v>27152.426563896741</v>
          </cell>
          <cell r="D51">
            <v>17059.925845499165</v>
          </cell>
          <cell r="E51">
            <v>15892.220048459345</v>
          </cell>
          <cell r="F51">
            <v>742</v>
          </cell>
          <cell r="G51">
            <v>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2">
          <cell r="B32">
            <v>939107.65139137628</v>
          </cell>
        </row>
        <row r="49">
          <cell r="B49">
            <v>45336.019348695976</v>
          </cell>
          <cell r="C49">
            <v>79238</v>
          </cell>
          <cell r="D49">
            <v>8745</v>
          </cell>
          <cell r="E49">
            <v>7070</v>
          </cell>
          <cell r="F49">
            <v>939</v>
          </cell>
          <cell r="G49">
            <v>65</v>
          </cell>
          <cell r="H49">
            <v>331</v>
          </cell>
        </row>
        <row r="50">
          <cell r="B50">
            <v>45389.870286185323</v>
          </cell>
          <cell r="C50">
            <v>92531</v>
          </cell>
          <cell r="D50">
            <v>10951</v>
          </cell>
          <cell r="E50">
            <v>6228</v>
          </cell>
          <cell r="F50">
            <v>1321</v>
          </cell>
          <cell r="G50">
            <v>90</v>
          </cell>
          <cell r="H50">
            <v>418</v>
          </cell>
        </row>
        <row r="51">
          <cell r="B51">
            <v>42020.150534536559</v>
          </cell>
          <cell r="C51">
            <v>68216</v>
          </cell>
          <cell r="D51">
            <v>7454.0000000010004</v>
          </cell>
          <cell r="E51">
            <v>3987</v>
          </cell>
          <cell r="F51">
            <v>1027</v>
          </cell>
          <cell r="G51">
            <v>67</v>
          </cell>
          <cell r="H51">
            <v>467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M68"/>
  <sheetViews>
    <sheetView tabSelected="1" zoomScaleNormal="100" workbookViewId="0">
      <selection activeCell="F12" sqref="F12"/>
    </sheetView>
  </sheetViews>
  <sheetFormatPr defaultRowHeight="13.2"/>
  <cols>
    <col min="1" max="1" width="44.5546875" customWidth="1"/>
    <col min="2" max="2" width="13.6640625" customWidth="1"/>
    <col min="3" max="3" width="16" customWidth="1"/>
    <col min="4" max="4" width="15.109375" customWidth="1"/>
    <col min="5" max="5" width="1.5546875" style="60" customWidth="1"/>
    <col min="6" max="6" width="16.6640625" customWidth="1"/>
    <col min="7" max="7" width="16.44140625" customWidth="1"/>
    <col min="8" max="8" width="17" customWidth="1"/>
    <col min="9" max="9" width="16.44140625" customWidth="1"/>
  </cols>
  <sheetData>
    <row r="1" spans="1:8" ht="15.6">
      <c r="A1" s="46"/>
      <c r="B1" s="47"/>
      <c r="C1" s="47"/>
      <c r="D1" s="47"/>
      <c r="E1" s="59"/>
    </row>
    <row r="2" spans="1:8" ht="15.6">
      <c r="A2" s="100" t="s">
        <v>55</v>
      </c>
      <c r="B2" s="99"/>
      <c r="C2" s="99"/>
      <c r="D2" s="99"/>
      <c r="E2" s="59"/>
      <c r="F2" s="60"/>
    </row>
    <row r="3" spans="1:8" ht="15">
      <c r="A3" s="98" t="s">
        <v>54</v>
      </c>
      <c r="B3" s="98"/>
      <c r="C3" s="98"/>
      <c r="D3" s="98"/>
      <c r="E3" s="59"/>
    </row>
    <row r="4" spans="1:8" ht="15">
      <c r="A4" s="98" t="s">
        <v>56</v>
      </c>
      <c r="B4" s="99"/>
      <c r="C4" s="99"/>
      <c r="D4" s="99"/>
      <c r="E4" s="59"/>
    </row>
    <row r="5" spans="1:8">
      <c r="A5" s="47"/>
      <c r="B5" s="47"/>
      <c r="C5" s="47"/>
      <c r="D5" s="47"/>
      <c r="E5" s="59"/>
    </row>
    <row r="6" spans="1:8">
      <c r="A6" s="47"/>
      <c r="B6" s="47"/>
      <c r="C6" s="47"/>
      <c r="D6" s="47"/>
      <c r="E6" s="59"/>
    </row>
    <row r="7" spans="1:8" ht="18" customHeight="1">
      <c r="A7" s="79" t="s">
        <v>50</v>
      </c>
      <c r="B7" s="61" t="s">
        <v>38</v>
      </c>
      <c r="C7" s="70" t="s">
        <v>39</v>
      </c>
      <c r="D7" s="75" t="s">
        <v>40</v>
      </c>
      <c r="H7" s="93"/>
    </row>
    <row r="8" spans="1:8" ht="5.0999999999999996" customHeight="1">
      <c r="A8" s="63"/>
      <c r="B8" s="61"/>
      <c r="C8" s="70"/>
      <c r="D8" s="75"/>
    </row>
    <row r="9" spans="1:8">
      <c r="A9" s="67" t="s">
        <v>1</v>
      </c>
      <c r="B9" s="56"/>
      <c r="C9" s="71"/>
      <c r="D9" s="76"/>
    </row>
    <row r="10" spans="1:8">
      <c r="A10" s="64" t="s">
        <v>10</v>
      </c>
      <c r="B10" s="57">
        <v>853482</v>
      </c>
      <c r="C10" s="72">
        <v>826880</v>
      </c>
      <c r="D10" s="85">
        <v>1680362</v>
      </c>
      <c r="G10" s="92"/>
    </row>
    <row r="11" spans="1:8">
      <c r="A11" s="64" t="s">
        <v>8</v>
      </c>
      <c r="B11" s="57">
        <v>417502</v>
      </c>
      <c r="C11" s="72">
        <v>429138</v>
      </c>
      <c r="D11" s="85">
        <v>846640</v>
      </c>
      <c r="G11" s="92"/>
    </row>
    <row r="12" spans="1:8">
      <c r="A12" s="64" t="s">
        <v>9</v>
      </c>
      <c r="B12" s="57">
        <v>30923</v>
      </c>
      <c r="C12" s="72">
        <v>32554</v>
      </c>
      <c r="D12" s="85">
        <v>63477</v>
      </c>
      <c r="F12" s="92"/>
      <c r="G12" s="92"/>
    </row>
    <row r="13" spans="1:8">
      <c r="A13" s="64" t="s">
        <v>11</v>
      </c>
      <c r="B13" s="57">
        <v>111098</v>
      </c>
      <c r="C13" s="72">
        <v>110368</v>
      </c>
      <c r="D13" s="85">
        <v>221466</v>
      </c>
      <c r="F13" s="92"/>
      <c r="G13" s="92"/>
    </row>
    <row r="14" spans="1:8">
      <c r="A14" s="64" t="s">
        <v>12</v>
      </c>
      <c r="B14" s="82" t="s">
        <v>51</v>
      </c>
      <c r="C14" s="83" t="s">
        <v>51</v>
      </c>
      <c r="D14" s="96" t="s">
        <v>51</v>
      </c>
      <c r="F14" s="92"/>
      <c r="G14" s="92"/>
    </row>
    <row r="15" spans="1:8">
      <c r="A15" s="64" t="s">
        <v>37</v>
      </c>
      <c r="B15" s="57">
        <v>17031</v>
      </c>
      <c r="C15" s="72">
        <v>17289</v>
      </c>
      <c r="D15" s="85">
        <v>34320</v>
      </c>
      <c r="F15" s="92"/>
      <c r="G15" s="92"/>
    </row>
    <row r="16" spans="1:8">
      <c r="A16" s="62" t="s">
        <v>41</v>
      </c>
      <c r="B16" s="58">
        <v>1430036</v>
      </c>
      <c r="C16" s="58">
        <v>1416229</v>
      </c>
      <c r="D16" s="86">
        <v>2846265</v>
      </c>
      <c r="F16" s="92"/>
      <c r="G16" s="95"/>
    </row>
    <row r="17" spans="1:13">
      <c r="A17" s="65"/>
      <c r="B17" s="68"/>
      <c r="C17" s="73"/>
      <c r="D17" s="77"/>
      <c r="F17" s="92"/>
    </row>
    <row r="18" spans="1:13">
      <c r="A18" s="67" t="s">
        <v>2</v>
      </c>
      <c r="B18" s="56"/>
      <c r="C18" s="71"/>
      <c r="D18" s="76"/>
      <c r="E18" s="59"/>
      <c r="F18" s="92"/>
    </row>
    <row r="19" spans="1:13">
      <c r="A19" s="64" t="s">
        <v>10</v>
      </c>
      <c r="B19" s="57">
        <v>832646</v>
      </c>
      <c r="C19" s="72">
        <v>808380</v>
      </c>
      <c r="D19" s="85">
        <v>1641026</v>
      </c>
      <c r="F19" s="92"/>
    </row>
    <row r="20" spans="1:13">
      <c r="A20" s="64" t="s">
        <v>8</v>
      </c>
      <c r="B20" s="57">
        <v>210482</v>
      </c>
      <c r="C20" s="72">
        <v>234792</v>
      </c>
      <c r="D20" s="85">
        <v>445274</v>
      </c>
      <c r="F20" s="94"/>
      <c r="G20" s="94"/>
      <c r="H20" s="94"/>
      <c r="I20" s="94"/>
      <c r="J20" s="94"/>
      <c r="K20" s="94"/>
      <c r="L20" s="94"/>
      <c r="M20" s="94"/>
    </row>
    <row r="21" spans="1:13">
      <c r="A21" s="64" t="s">
        <v>9</v>
      </c>
      <c r="B21" s="57">
        <v>22182</v>
      </c>
      <c r="C21" s="72">
        <v>18392</v>
      </c>
      <c r="D21" s="85">
        <v>40574</v>
      </c>
    </row>
    <row r="22" spans="1:13">
      <c r="A22" s="64" t="s">
        <v>11</v>
      </c>
      <c r="B22" s="82" t="s">
        <v>51</v>
      </c>
      <c r="C22" s="83" t="s">
        <v>51</v>
      </c>
      <c r="D22" s="84" t="s">
        <v>51</v>
      </c>
    </row>
    <row r="23" spans="1:13">
      <c r="A23" s="64" t="s">
        <v>12</v>
      </c>
      <c r="B23" s="57">
        <v>249</v>
      </c>
      <c r="C23" s="72">
        <v>219</v>
      </c>
      <c r="D23" s="85">
        <v>468</v>
      </c>
    </row>
    <row r="24" spans="1:13">
      <c r="A24" s="64" t="s">
        <v>37</v>
      </c>
      <c r="B24" s="57">
        <v>9096</v>
      </c>
      <c r="C24" s="72">
        <v>8764</v>
      </c>
      <c r="D24" s="85">
        <v>17860</v>
      </c>
    </row>
    <row r="25" spans="1:13">
      <c r="A25" s="62" t="s">
        <v>42</v>
      </c>
      <c r="B25" s="58">
        <v>1074655</v>
      </c>
      <c r="C25" s="58">
        <v>1070547</v>
      </c>
      <c r="D25" s="86">
        <v>2145202</v>
      </c>
    </row>
    <row r="26" spans="1:13">
      <c r="A26" s="66"/>
      <c r="B26" s="69"/>
      <c r="C26" s="74"/>
      <c r="D26" s="78"/>
    </row>
    <row r="27" spans="1:13">
      <c r="A27" s="67" t="s">
        <v>46</v>
      </c>
      <c r="B27" s="56"/>
      <c r="C27" s="71"/>
      <c r="D27" s="76"/>
    </row>
    <row r="28" spans="1:13">
      <c r="A28" s="64" t="s">
        <v>10</v>
      </c>
      <c r="B28" s="57">
        <v>509731</v>
      </c>
      <c r="C28" s="72">
        <v>501028</v>
      </c>
      <c r="D28" s="85">
        <v>1010759</v>
      </c>
    </row>
    <row r="29" spans="1:13">
      <c r="A29" s="64" t="s">
        <v>8</v>
      </c>
      <c r="B29" s="57">
        <v>173653</v>
      </c>
      <c r="C29" s="72">
        <v>165015</v>
      </c>
      <c r="D29" s="85">
        <v>338668</v>
      </c>
    </row>
    <row r="30" spans="1:13">
      <c r="A30" s="64" t="s">
        <v>9</v>
      </c>
      <c r="B30" s="57">
        <v>11240</v>
      </c>
      <c r="C30" s="72">
        <v>9374</v>
      </c>
      <c r="D30" s="85">
        <v>20614</v>
      </c>
    </row>
    <row r="31" spans="1:13">
      <c r="A31" s="64" t="s">
        <v>11</v>
      </c>
      <c r="B31" s="57">
        <v>120067</v>
      </c>
      <c r="C31" s="72">
        <v>118889</v>
      </c>
      <c r="D31" s="85">
        <v>238956</v>
      </c>
    </row>
    <row r="32" spans="1:13">
      <c r="A32" s="64" t="s">
        <v>12</v>
      </c>
      <c r="B32" s="82" t="s">
        <v>51</v>
      </c>
      <c r="C32" s="72">
        <v>948</v>
      </c>
      <c r="D32" s="85" t="s">
        <v>51</v>
      </c>
    </row>
    <row r="33" spans="1:4">
      <c r="A33" s="64" t="s">
        <v>37</v>
      </c>
      <c r="B33" s="57">
        <v>2747</v>
      </c>
      <c r="C33" s="72">
        <v>2821</v>
      </c>
      <c r="D33" s="85">
        <v>5568</v>
      </c>
    </row>
    <row r="34" spans="1:4">
      <c r="A34" s="64" t="s">
        <v>13</v>
      </c>
      <c r="B34" s="57">
        <v>3779</v>
      </c>
      <c r="C34" s="72">
        <v>3901</v>
      </c>
      <c r="D34" s="85">
        <v>7680</v>
      </c>
    </row>
    <row r="35" spans="1:4">
      <c r="A35" s="62" t="s">
        <v>44</v>
      </c>
      <c r="B35" s="58">
        <v>821217</v>
      </c>
      <c r="C35" s="58">
        <v>801976</v>
      </c>
      <c r="D35" s="86">
        <v>1623193</v>
      </c>
    </row>
    <row r="36" spans="1:4">
      <c r="A36" s="66"/>
      <c r="B36" s="69"/>
      <c r="C36" s="74"/>
      <c r="D36" s="78"/>
    </row>
    <row r="37" spans="1:4">
      <c r="A37" s="67" t="s">
        <v>4</v>
      </c>
      <c r="B37" s="56"/>
      <c r="C37" s="71"/>
      <c r="D37" s="76"/>
    </row>
    <row r="38" spans="1:4">
      <c r="A38" s="64" t="s">
        <v>52</v>
      </c>
      <c r="B38" s="57">
        <v>122182</v>
      </c>
      <c r="C38" s="72">
        <v>123355</v>
      </c>
      <c r="D38" s="85">
        <v>245537</v>
      </c>
    </row>
    <row r="39" spans="1:4">
      <c r="A39" s="64" t="s">
        <v>8</v>
      </c>
      <c r="B39" s="57">
        <v>116797</v>
      </c>
      <c r="C39" s="72">
        <v>131852</v>
      </c>
      <c r="D39" s="85">
        <v>248649</v>
      </c>
    </row>
    <row r="40" spans="1:4">
      <c r="A40" s="64" t="s">
        <v>9</v>
      </c>
      <c r="B40" s="57">
        <v>214609</v>
      </c>
      <c r="C40" s="72">
        <v>241565</v>
      </c>
      <c r="D40" s="85">
        <v>456174</v>
      </c>
    </row>
    <row r="41" spans="1:4">
      <c r="A41" s="64" t="s">
        <v>11</v>
      </c>
      <c r="B41" s="57">
        <v>97090</v>
      </c>
      <c r="C41" s="72">
        <v>97287</v>
      </c>
      <c r="D41" s="85">
        <v>194377</v>
      </c>
    </row>
    <row r="42" spans="1:4">
      <c r="A42" s="64" t="s">
        <v>12</v>
      </c>
      <c r="B42" s="57">
        <v>16997</v>
      </c>
      <c r="C42" s="72">
        <v>17890</v>
      </c>
      <c r="D42" s="85">
        <v>34887</v>
      </c>
    </row>
    <row r="43" spans="1:4">
      <c r="A43" s="64" t="s">
        <v>37</v>
      </c>
      <c r="B43" s="82" t="s">
        <v>51</v>
      </c>
      <c r="C43" s="83" t="s">
        <v>51</v>
      </c>
      <c r="D43" s="84" t="s">
        <v>51</v>
      </c>
    </row>
    <row r="44" spans="1:4">
      <c r="A44" s="62" t="s">
        <v>43</v>
      </c>
      <c r="B44" s="58">
        <v>567675</v>
      </c>
      <c r="C44" s="58">
        <v>611949</v>
      </c>
      <c r="D44" s="86">
        <v>1179624</v>
      </c>
    </row>
    <row r="45" spans="1:4">
      <c r="A45" s="66"/>
      <c r="B45" s="69"/>
      <c r="C45" s="74"/>
      <c r="D45" s="78"/>
    </row>
    <row r="46" spans="1:4">
      <c r="A46" s="67" t="s">
        <v>45</v>
      </c>
      <c r="B46" s="56"/>
      <c r="C46" s="71"/>
      <c r="D46" s="76"/>
    </row>
    <row r="47" spans="1:4">
      <c r="A47" s="64" t="s">
        <v>10</v>
      </c>
      <c r="B47" s="82" t="s">
        <v>51</v>
      </c>
      <c r="C47" s="83" t="s">
        <v>51</v>
      </c>
      <c r="D47" s="84" t="s">
        <v>51</v>
      </c>
    </row>
    <row r="48" spans="1:4">
      <c r="A48" s="64" t="s">
        <v>8</v>
      </c>
      <c r="B48" s="82" t="s">
        <v>51</v>
      </c>
      <c r="C48" s="83" t="s">
        <v>51</v>
      </c>
      <c r="D48" s="84" t="s">
        <v>51</v>
      </c>
    </row>
    <row r="49" spans="1:6">
      <c r="A49" s="64" t="s">
        <v>53</v>
      </c>
      <c r="B49" s="82" t="s">
        <v>51</v>
      </c>
      <c r="C49" s="83" t="s">
        <v>51</v>
      </c>
      <c r="D49" s="84" t="s">
        <v>51</v>
      </c>
    </row>
    <row r="50" spans="1:6">
      <c r="A50" s="64" t="s">
        <v>11</v>
      </c>
      <c r="B50" s="82" t="s">
        <v>51</v>
      </c>
      <c r="C50" s="83" t="s">
        <v>51</v>
      </c>
      <c r="D50" s="84" t="s">
        <v>51</v>
      </c>
    </row>
    <row r="51" spans="1:6">
      <c r="A51" s="64" t="s">
        <v>12</v>
      </c>
      <c r="B51" s="57">
        <v>36826</v>
      </c>
      <c r="C51" s="72">
        <v>35630</v>
      </c>
      <c r="D51" s="85">
        <v>72456</v>
      </c>
    </row>
    <row r="52" spans="1:6">
      <c r="A52" s="64" t="s">
        <v>37</v>
      </c>
      <c r="B52" s="57">
        <v>344</v>
      </c>
      <c r="C52" s="72">
        <v>356</v>
      </c>
      <c r="D52" s="85">
        <v>700</v>
      </c>
    </row>
    <row r="53" spans="1:6">
      <c r="A53" s="62" t="s">
        <v>47</v>
      </c>
      <c r="B53" s="58">
        <v>37170</v>
      </c>
      <c r="C53" s="58">
        <v>35986</v>
      </c>
      <c r="D53" s="86">
        <v>73156</v>
      </c>
    </row>
    <row r="54" spans="1:6">
      <c r="A54" s="66"/>
      <c r="B54" s="69"/>
      <c r="C54" s="74"/>
      <c r="D54" s="78"/>
    </row>
    <row r="55" spans="1:6">
      <c r="A55" s="67" t="s">
        <v>48</v>
      </c>
      <c r="B55" s="56"/>
      <c r="C55" s="71"/>
      <c r="D55" s="76"/>
      <c r="F55" s="60"/>
    </row>
    <row r="56" spans="1:6">
      <c r="A56" s="64" t="s">
        <v>10</v>
      </c>
      <c r="B56" s="57">
        <v>2318041</v>
      </c>
      <c r="C56" s="72">
        <v>2259643</v>
      </c>
      <c r="D56" s="85">
        <v>4577684</v>
      </c>
    </row>
    <row r="57" spans="1:6">
      <c r="A57" s="64" t="s">
        <v>8</v>
      </c>
      <c r="B57" s="57">
        <v>918434</v>
      </c>
      <c r="C57" s="72">
        <v>960797</v>
      </c>
      <c r="D57" s="85">
        <v>1879231</v>
      </c>
    </row>
    <row r="58" spans="1:6">
      <c r="A58" s="64" t="s">
        <v>9</v>
      </c>
      <c r="B58" s="57">
        <v>278954</v>
      </c>
      <c r="C58" s="72">
        <v>301885</v>
      </c>
      <c r="D58" s="85">
        <v>580839</v>
      </c>
    </row>
    <row r="59" spans="1:6">
      <c r="A59" s="64" t="s">
        <v>11</v>
      </c>
      <c r="B59" s="57">
        <v>328255</v>
      </c>
      <c r="C59" s="72">
        <v>326544</v>
      </c>
      <c r="D59" s="85">
        <v>654799</v>
      </c>
    </row>
    <row r="60" spans="1:6">
      <c r="A60" s="64" t="s">
        <v>12</v>
      </c>
      <c r="B60" s="57">
        <v>54072</v>
      </c>
      <c r="C60" s="72">
        <v>54687</v>
      </c>
      <c r="D60" s="85">
        <v>108759</v>
      </c>
    </row>
    <row r="61" spans="1:6">
      <c r="A61" s="64" t="s">
        <v>37</v>
      </c>
      <c r="B61" s="57">
        <v>29218</v>
      </c>
      <c r="C61" s="72">
        <v>29230</v>
      </c>
      <c r="D61" s="85">
        <v>58448</v>
      </c>
    </row>
    <row r="62" spans="1:6">
      <c r="A62" s="64" t="s">
        <v>13</v>
      </c>
      <c r="B62" s="57">
        <v>3779</v>
      </c>
      <c r="C62" s="72">
        <v>3901</v>
      </c>
      <c r="D62" s="85">
        <v>7680</v>
      </c>
    </row>
    <row r="63" spans="1:6" ht="15.75" customHeight="1">
      <c r="A63" s="80" t="s">
        <v>49</v>
      </c>
      <c r="B63" s="81">
        <v>3930753</v>
      </c>
      <c r="C63" s="81">
        <v>3936687</v>
      </c>
      <c r="D63" s="87">
        <v>7867440</v>
      </c>
      <c r="F63" s="91"/>
    </row>
    <row r="64" spans="1:6" ht="4.5" customHeight="1">
      <c r="A64" s="60"/>
      <c r="B64" s="90"/>
      <c r="C64" s="89"/>
      <c r="D64" s="88"/>
    </row>
    <row r="65" spans="1:4">
      <c r="A65" s="60"/>
      <c r="B65" s="60"/>
      <c r="C65" s="60"/>
      <c r="D65" s="60"/>
    </row>
    <row r="66" spans="1:4">
      <c r="D66" s="97"/>
    </row>
    <row r="68" spans="1:4">
      <c r="D68" s="91"/>
    </row>
  </sheetData>
  <mergeCells count="3">
    <mergeCell ref="A3:D3"/>
    <mergeCell ref="A4:D4"/>
    <mergeCell ref="A2:D2"/>
  </mergeCells>
  <phoneticPr fontId="0" type="noConversion"/>
  <pageMargins left="0.75" right="0.75" top="1" bottom="1" header="0.5" footer="0.5"/>
  <pageSetup scale="8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98"/>
  <sheetViews>
    <sheetView zoomScale="85" workbookViewId="0">
      <selection activeCell="O42" sqref="O42"/>
    </sheetView>
  </sheetViews>
  <sheetFormatPr defaultColWidth="9.109375" defaultRowHeight="13.2"/>
  <cols>
    <col min="1" max="1" width="34.109375" style="1" customWidth="1"/>
    <col min="2" max="12" width="8.33203125" style="1" customWidth="1"/>
    <col min="13" max="13" width="8.5546875" style="1" customWidth="1"/>
    <col min="14" max="14" width="9.33203125" style="1" customWidth="1"/>
    <col min="15" max="15" width="9.6640625" style="1" customWidth="1"/>
    <col min="16" max="16384" width="9.109375" style="1"/>
  </cols>
  <sheetData>
    <row r="1" spans="1:15" ht="15.6">
      <c r="A1" s="46" t="s">
        <v>0</v>
      </c>
      <c r="B1" s="46"/>
      <c r="C1" s="46"/>
      <c r="D1" s="46"/>
      <c r="E1" s="46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ht="21">
      <c r="A2" s="46" t="s">
        <v>35</v>
      </c>
      <c r="B2" s="46"/>
      <c r="C2" s="46"/>
      <c r="D2" s="46"/>
      <c r="E2" s="46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5">
      <c r="A4" s="54" t="s">
        <v>36</v>
      </c>
      <c r="B4" s="40">
        <v>1978</v>
      </c>
      <c r="C4" s="40">
        <v>1979</v>
      </c>
      <c r="D4" s="40">
        <v>1980</v>
      </c>
      <c r="E4" s="40">
        <v>1981</v>
      </c>
      <c r="F4" s="40">
        <v>1982</v>
      </c>
      <c r="G4" s="40">
        <v>1983</v>
      </c>
      <c r="H4" s="40">
        <v>1984</v>
      </c>
      <c r="I4" s="40">
        <v>1985</v>
      </c>
      <c r="J4" s="40">
        <v>1986</v>
      </c>
      <c r="K4" s="40">
        <v>1987</v>
      </c>
      <c r="L4" s="40">
        <v>1989</v>
      </c>
      <c r="M4" s="40">
        <v>1990</v>
      </c>
      <c r="N4" s="40">
        <v>1991</v>
      </c>
      <c r="O4" s="41">
        <v>1992</v>
      </c>
    </row>
    <row r="5" spans="1:15" ht="21.75" customHeight="1">
      <c r="A5" s="42" t="s">
        <v>16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53"/>
    </row>
    <row r="6" spans="1:15">
      <c r="A6" s="28" t="s">
        <v>1</v>
      </c>
      <c r="B6" s="29">
        <v>123386</v>
      </c>
      <c r="C6" s="29">
        <v>128330</v>
      </c>
      <c r="D6" s="29">
        <v>133962</v>
      </c>
      <c r="E6" s="29">
        <v>140412</v>
      </c>
      <c r="F6" s="29">
        <v>148232</v>
      </c>
      <c r="G6" s="29">
        <v>162126</v>
      </c>
      <c r="H6" s="29">
        <v>155112</v>
      </c>
      <c r="I6" s="29">
        <v>168861</v>
      </c>
      <c r="J6" s="29">
        <v>163648</v>
      </c>
      <c r="K6" s="29">
        <v>163848</v>
      </c>
      <c r="L6" s="29">
        <v>176201</v>
      </c>
      <c r="M6" s="29">
        <v>177467</v>
      </c>
      <c r="N6" s="29">
        <v>180561</v>
      </c>
      <c r="O6" s="27">
        <v>191695</v>
      </c>
    </row>
    <row r="7" spans="1:15">
      <c r="A7" s="28" t="s">
        <v>2</v>
      </c>
      <c r="B7" s="29">
        <v>41006</v>
      </c>
      <c r="C7" s="29">
        <v>39161</v>
      </c>
      <c r="D7" s="29">
        <v>36856</v>
      </c>
      <c r="E7" s="29">
        <v>54317</v>
      </c>
      <c r="F7" s="29">
        <v>56322</v>
      </c>
      <c r="G7" s="29">
        <v>64905</v>
      </c>
      <c r="H7" s="29">
        <v>57884</v>
      </c>
      <c r="I7" s="29">
        <v>62090</v>
      </c>
      <c r="J7" s="29">
        <v>69329</v>
      </c>
      <c r="K7" s="29">
        <v>70805</v>
      </c>
      <c r="L7" s="29">
        <v>71506</v>
      </c>
      <c r="M7" s="29">
        <v>76200</v>
      </c>
      <c r="N7" s="29">
        <v>77473</v>
      </c>
      <c r="O7" s="27">
        <v>81707</v>
      </c>
    </row>
    <row r="8" spans="1:15">
      <c r="A8" s="28" t="s">
        <v>3</v>
      </c>
      <c r="B8" s="29">
        <v>59631</v>
      </c>
      <c r="C8" s="29">
        <v>54620</v>
      </c>
      <c r="D8" s="29">
        <v>53537</v>
      </c>
      <c r="E8" s="29">
        <v>36109</v>
      </c>
      <c r="F8" s="29">
        <v>38825</v>
      </c>
      <c r="G8" s="29">
        <v>38218</v>
      </c>
      <c r="H8" s="29">
        <v>39530</v>
      </c>
      <c r="I8" s="29">
        <v>43179</v>
      </c>
      <c r="J8" s="29">
        <v>45569</v>
      </c>
      <c r="K8" s="29">
        <v>46254</v>
      </c>
      <c r="L8" s="29">
        <v>44271</v>
      </c>
      <c r="M8" s="29">
        <v>54197</v>
      </c>
      <c r="N8" s="29">
        <v>47842</v>
      </c>
      <c r="O8" s="27">
        <v>52175</v>
      </c>
    </row>
    <row r="9" spans="1:15">
      <c r="A9" s="28" t="s">
        <v>4</v>
      </c>
      <c r="B9" s="29">
        <v>30652</v>
      </c>
      <c r="C9" s="29">
        <v>30757</v>
      </c>
      <c r="D9" s="29">
        <v>30012</v>
      </c>
      <c r="E9" s="29">
        <v>30775</v>
      </c>
      <c r="F9" s="29">
        <v>32319</v>
      </c>
      <c r="G9" s="29">
        <v>29721</v>
      </c>
      <c r="H9" s="29">
        <v>33187</v>
      </c>
      <c r="I9" s="29">
        <v>36722</v>
      </c>
      <c r="J9" s="29">
        <v>36323</v>
      </c>
      <c r="K9" s="29">
        <v>35990</v>
      </c>
      <c r="L9" s="29">
        <v>38752</v>
      </c>
      <c r="M9" s="29">
        <v>39206</v>
      </c>
      <c r="N9" s="29">
        <v>38598</v>
      </c>
      <c r="O9" s="27">
        <v>41431</v>
      </c>
    </row>
    <row r="10" spans="1:15">
      <c r="A10" s="28" t="s">
        <v>5</v>
      </c>
      <c r="B10" s="29">
        <v>1452</v>
      </c>
      <c r="C10" s="29">
        <v>1734</v>
      </c>
      <c r="D10" s="29">
        <v>655</v>
      </c>
      <c r="E10" s="29">
        <v>579</v>
      </c>
      <c r="F10" s="29">
        <v>852</v>
      </c>
      <c r="G10" s="29">
        <v>1112</v>
      </c>
      <c r="H10" s="29">
        <v>1034</v>
      </c>
      <c r="I10" s="29">
        <v>740</v>
      </c>
      <c r="J10" s="29">
        <v>1362</v>
      </c>
      <c r="K10" s="29">
        <v>1424</v>
      </c>
      <c r="L10" s="29">
        <v>1569</v>
      </c>
      <c r="M10" s="29">
        <v>1810</v>
      </c>
      <c r="N10" s="29">
        <v>1513</v>
      </c>
      <c r="O10" s="27">
        <v>1277</v>
      </c>
    </row>
    <row r="11" spans="1:15">
      <c r="A11" s="28" t="s">
        <v>6</v>
      </c>
      <c r="B11" s="29">
        <v>314</v>
      </c>
      <c r="C11" s="29">
        <v>1471</v>
      </c>
      <c r="D11" s="29">
        <v>1358</v>
      </c>
      <c r="E11" s="29">
        <v>312</v>
      </c>
      <c r="F11" s="29">
        <v>312</v>
      </c>
      <c r="G11" s="29">
        <v>210</v>
      </c>
      <c r="H11" s="29">
        <v>210</v>
      </c>
      <c r="I11" s="29">
        <v>341</v>
      </c>
      <c r="J11" s="29">
        <v>326</v>
      </c>
      <c r="K11" s="29">
        <v>403</v>
      </c>
      <c r="L11" s="29">
        <v>566</v>
      </c>
      <c r="M11" s="29">
        <v>195</v>
      </c>
      <c r="N11" s="29">
        <v>197</v>
      </c>
      <c r="O11" s="27">
        <v>121</v>
      </c>
    </row>
    <row r="12" spans="1:15">
      <c r="A12" s="25" t="s">
        <v>7</v>
      </c>
      <c r="B12" s="30">
        <f>SUM(B6:B11)</f>
        <v>256441</v>
      </c>
      <c r="C12" s="30">
        <f t="shared" ref="C12:M12" si="0">SUM(C6:C11)</f>
        <v>256073</v>
      </c>
      <c r="D12" s="30">
        <f t="shared" si="0"/>
        <v>256380</v>
      </c>
      <c r="E12" s="30">
        <f t="shared" si="0"/>
        <v>262504</v>
      </c>
      <c r="F12" s="30">
        <f t="shared" si="0"/>
        <v>276862</v>
      </c>
      <c r="G12" s="30">
        <f t="shared" si="0"/>
        <v>296292</v>
      </c>
      <c r="H12" s="30">
        <f t="shared" si="0"/>
        <v>286957</v>
      </c>
      <c r="I12" s="30">
        <f t="shared" si="0"/>
        <v>311933</v>
      </c>
      <c r="J12" s="30">
        <f t="shared" si="0"/>
        <v>316557</v>
      </c>
      <c r="K12" s="30">
        <f t="shared" si="0"/>
        <v>318724</v>
      </c>
      <c r="L12" s="30">
        <f t="shared" si="0"/>
        <v>332865</v>
      </c>
      <c r="M12" s="30">
        <f t="shared" si="0"/>
        <v>349075</v>
      </c>
      <c r="N12" s="30">
        <v>346184</v>
      </c>
      <c r="O12" s="31">
        <v>368406</v>
      </c>
    </row>
    <row r="13" spans="1:15" ht="5.25" customHeight="1">
      <c r="A13" s="32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7"/>
    </row>
    <row r="14" spans="1:15">
      <c r="A14" s="25" t="s">
        <v>17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7"/>
    </row>
    <row r="15" spans="1:15">
      <c r="A15" s="28" t="s">
        <v>8</v>
      </c>
      <c r="B15" s="29">
        <v>117833</v>
      </c>
      <c r="C15" s="29">
        <v>108110</v>
      </c>
      <c r="D15" s="29">
        <v>113705</v>
      </c>
      <c r="E15" s="29">
        <v>117963</v>
      </c>
      <c r="F15" s="29">
        <v>128817</v>
      </c>
      <c r="G15" s="29">
        <v>133939</v>
      </c>
      <c r="H15" s="29">
        <v>129964</v>
      </c>
      <c r="I15" s="29">
        <v>150426</v>
      </c>
      <c r="J15" s="29">
        <v>132785</v>
      </c>
      <c r="K15" s="29">
        <v>133031</v>
      </c>
      <c r="L15" s="29">
        <v>139752</v>
      </c>
      <c r="M15" s="29">
        <v>134966</v>
      </c>
      <c r="N15" s="29">
        <v>135519</v>
      </c>
      <c r="O15" s="27">
        <v>140899</v>
      </c>
    </row>
    <row r="16" spans="1:15">
      <c r="A16" s="28" t="s">
        <v>9</v>
      </c>
      <c r="B16" s="29">
        <v>17556</v>
      </c>
      <c r="C16" s="29">
        <v>17950</v>
      </c>
      <c r="D16" s="29">
        <v>17671</v>
      </c>
      <c r="E16" s="29">
        <v>14847</v>
      </c>
      <c r="F16" s="29">
        <v>18156</v>
      </c>
      <c r="G16" s="29">
        <v>22952</v>
      </c>
      <c r="H16" s="29">
        <v>23070</v>
      </c>
      <c r="I16" s="29">
        <v>22708</v>
      </c>
      <c r="J16" s="29">
        <v>21669</v>
      </c>
      <c r="K16" s="29">
        <v>21710</v>
      </c>
      <c r="L16" s="29">
        <v>20723</v>
      </c>
      <c r="M16" s="29">
        <v>21185</v>
      </c>
      <c r="N16" s="29">
        <v>21512</v>
      </c>
      <c r="O16" s="27">
        <v>20099</v>
      </c>
    </row>
    <row r="17" spans="1:18">
      <c r="A17" s="28" t="s">
        <v>10</v>
      </c>
      <c r="B17" s="29">
        <v>110715</v>
      </c>
      <c r="C17" s="29">
        <v>119197</v>
      </c>
      <c r="D17" s="29">
        <v>114578</v>
      </c>
      <c r="E17" s="29">
        <v>119617</v>
      </c>
      <c r="F17" s="29">
        <v>119642</v>
      </c>
      <c r="G17" s="29">
        <v>131140</v>
      </c>
      <c r="H17" s="29">
        <v>125422</v>
      </c>
      <c r="I17" s="29">
        <v>129762</v>
      </c>
      <c r="J17" s="29">
        <v>152443</v>
      </c>
      <c r="K17" s="29">
        <v>153460</v>
      </c>
      <c r="L17" s="29">
        <v>159919</v>
      </c>
      <c r="M17" s="29">
        <v>181187</v>
      </c>
      <c r="N17" s="29">
        <v>177185</v>
      </c>
      <c r="O17" s="27">
        <v>196036</v>
      </c>
    </row>
    <row r="18" spans="1:18">
      <c r="A18" s="28" t="s">
        <v>11</v>
      </c>
      <c r="B18" s="29">
        <v>8608</v>
      </c>
      <c r="C18" s="29">
        <v>7734</v>
      </c>
      <c r="D18" s="29">
        <v>8489</v>
      </c>
      <c r="E18" s="29">
        <v>9259</v>
      </c>
      <c r="F18" s="29">
        <v>9138</v>
      </c>
      <c r="G18" s="29">
        <v>6961</v>
      </c>
      <c r="H18" s="29">
        <v>7292</v>
      </c>
      <c r="I18" s="29">
        <v>7960</v>
      </c>
      <c r="J18" s="29">
        <v>8021</v>
      </c>
      <c r="K18" s="29">
        <v>8823</v>
      </c>
      <c r="L18" s="29">
        <v>9034</v>
      </c>
      <c r="M18" s="29">
        <v>8597</v>
      </c>
      <c r="N18" s="29">
        <v>8730</v>
      </c>
      <c r="O18" s="27">
        <v>9470</v>
      </c>
    </row>
    <row r="19" spans="1:18">
      <c r="A19" s="28" t="s">
        <v>12</v>
      </c>
      <c r="B19" s="29">
        <v>1420</v>
      </c>
      <c r="C19" s="29">
        <v>1661</v>
      </c>
      <c r="D19" s="29">
        <v>579</v>
      </c>
      <c r="E19" s="29">
        <v>506</v>
      </c>
      <c r="F19" s="29">
        <v>797</v>
      </c>
      <c r="G19" s="29">
        <v>1090</v>
      </c>
      <c r="H19" s="29">
        <v>999</v>
      </c>
      <c r="I19" s="29">
        <v>696</v>
      </c>
      <c r="J19" s="29">
        <v>1313</v>
      </c>
      <c r="K19" s="29">
        <v>1297</v>
      </c>
      <c r="L19" s="29">
        <v>2871</v>
      </c>
      <c r="M19" s="29">
        <v>2945</v>
      </c>
      <c r="N19" s="29">
        <v>3041</v>
      </c>
      <c r="O19" s="27">
        <v>1781</v>
      </c>
    </row>
    <row r="20" spans="1:18">
      <c r="A20" s="28" t="s">
        <v>13</v>
      </c>
      <c r="B20" s="29">
        <v>314</v>
      </c>
      <c r="C20" s="29">
        <v>1471</v>
      </c>
      <c r="D20" s="29">
        <v>1358</v>
      </c>
      <c r="E20" s="29">
        <v>312</v>
      </c>
      <c r="F20" s="29">
        <v>312</v>
      </c>
      <c r="G20" s="29">
        <v>210</v>
      </c>
      <c r="H20" s="29">
        <v>210</v>
      </c>
      <c r="I20" s="29">
        <v>341</v>
      </c>
      <c r="J20" s="29">
        <v>326</v>
      </c>
      <c r="K20" s="29">
        <v>403</v>
      </c>
      <c r="L20" s="29">
        <v>566</v>
      </c>
      <c r="M20" s="29">
        <v>195</v>
      </c>
      <c r="N20" s="29">
        <v>197</v>
      </c>
      <c r="O20" s="27">
        <v>121</v>
      </c>
    </row>
    <row r="21" spans="1:18">
      <c r="A21" s="37" t="s">
        <v>14</v>
      </c>
      <c r="B21" s="38">
        <f>SUM(B15:B20)</f>
        <v>256446</v>
      </c>
      <c r="C21" s="38">
        <f t="shared" ref="C21:M21" si="1">SUM(C15:C20)</f>
        <v>256123</v>
      </c>
      <c r="D21" s="38">
        <f t="shared" si="1"/>
        <v>256380</v>
      </c>
      <c r="E21" s="38">
        <f t="shared" si="1"/>
        <v>262504</v>
      </c>
      <c r="F21" s="38">
        <f t="shared" si="1"/>
        <v>276862</v>
      </c>
      <c r="G21" s="38">
        <f t="shared" si="1"/>
        <v>296292</v>
      </c>
      <c r="H21" s="38">
        <f t="shared" si="1"/>
        <v>286957</v>
      </c>
      <c r="I21" s="38">
        <f t="shared" si="1"/>
        <v>311893</v>
      </c>
      <c r="J21" s="38">
        <f t="shared" si="1"/>
        <v>316557</v>
      </c>
      <c r="K21" s="38">
        <f t="shared" si="1"/>
        <v>318724</v>
      </c>
      <c r="L21" s="38">
        <f t="shared" si="1"/>
        <v>332865</v>
      </c>
      <c r="M21" s="38">
        <f t="shared" si="1"/>
        <v>349075</v>
      </c>
      <c r="N21" s="38">
        <v>346184</v>
      </c>
      <c r="O21" s="39">
        <v>368406</v>
      </c>
    </row>
    <row r="22" spans="1:18">
      <c r="A22" s="32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  <row r="23" spans="1:18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</row>
    <row r="24" spans="1:18">
      <c r="A24" s="54" t="s">
        <v>36</v>
      </c>
      <c r="B24" s="40">
        <v>1993</v>
      </c>
      <c r="C24" s="40">
        <v>1994</v>
      </c>
      <c r="D24" s="40">
        <v>1995</v>
      </c>
      <c r="E24" s="40">
        <v>1996</v>
      </c>
      <c r="F24" s="40">
        <v>1997</v>
      </c>
      <c r="G24" s="40">
        <v>1998</v>
      </c>
      <c r="H24" s="40">
        <v>2000</v>
      </c>
      <c r="I24" s="40">
        <v>2001</v>
      </c>
      <c r="J24" s="40">
        <v>2002</v>
      </c>
      <c r="K24" s="40">
        <v>2003</v>
      </c>
      <c r="L24" s="40">
        <v>2004</v>
      </c>
      <c r="M24" s="40">
        <v>2005</v>
      </c>
      <c r="N24" s="40">
        <v>2006</v>
      </c>
      <c r="O24" s="55">
        <v>2008</v>
      </c>
      <c r="R24" s="1">
        <v>2007</v>
      </c>
    </row>
    <row r="25" spans="1:18" ht="21.75" customHeight="1">
      <c r="A25" s="25" t="s">
        <v>16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7"/>
    </row>
    <row r="26" spans="1:18">
      <c r="A26" s="28" t="s">
        <v>1</v>
      </c>
      <c r="B26" s="29">
        <v>189046</v>
      </c>
      <c r="C26" s="29">
        <v>187388</v>
      </c>
      <c r="D26" s="29">
        <v>178902</v>
      </c>
      <c r="E26" s="29">
        <v>184943</v>
      </c>
      <c r="F26" s="29">
        <v>193538</v>
      </c>
      <c r="G26" s="29">
        <v>198870.6417086217</v>
      </c>
      <c r="H26" s="29">
        <v>213112</v>
      </c>
      <c r="I26" s="29">
        <v>196583.04479999997</v>
      </c>
      <c r="J26" s="29">
        <v>201638.8628647555</v>
      </c>
      <c r="K26" s="29">
        <v>204083.00084148004</v>
      </c>
      <c r="L26" s="29">
        <v>208616.5632702983</v>
      </c>
      <c r="M26" s="29">
        <v>196711</v>
      </c>
      <c r="N26" s="29">
        <v>203671.48761340528</v>
      </c>
      <c r="O26" s="27">
        <f>+SUM([1]Sheet1!$B$49:$B$51)</f>
        <v>209352.50071268767</v>
      </c>
      <c r="R26" s="5">
        <v>205101</v>
      </c>
    </row>
    <row r="27" spans="1:18">
      <c r="A27" s="28" t="s">
        <v>2</v>
      </c>
      <c r="B27" s="29">
        <v>82213</v>
      </c>
      <c r="C27" s="29">
        <v>79505</v>
      </c>
      <c r="D27" s="29">
        <v>81894</v>
      </c>
      <c r="E27" s="29">
        <v>78563</v>
      </c>
      <c r="F27" s="29">
        <v>106224</v>
      </c>
      <c r="G27" s="29">
        <v>78439.175053970714</v>
      </c>
      <c r="H27" s="29">
        <v>83366</v>
      </c>
      <c r="I27" s="29">
        <v>75700.492100583273</v>
      </c>
      <c r="J27" s="29">
        <v>82879.154466471009</v>
      </c>
      <c r="K27" s="29">
        <v>83393.901271008988</v>
      </c>
      <c r="L27" s="29">
        <v>90478.603196542186</v>
      </c>
      <c r="M27" s="29">
        <v>86563</v>
      </c>
      <c r="N27" s="29">
        <v>86400.000132326066</v>
      </c>
      <c r="O27" s="27">
        <f>+SUM([1]Sheet1!$C$49:$C$51)</f>
        <v>89593.746567415088</v>
      </c>
      <c r="R27" s="5">
        <v>87699</v>
      </c>
    </row>
    <row r="28" spans="1:18">
      <c r="A28" s="28" t="s">
        <v>3</v>
      </c>
      <c r="B28" s="29">
        <v>49237</v>
      </c>
      <c r="C28" s="29">
        <v>48454</v>
      </c>
      <c r="D28" s="29">
        <v>52097</v>
      </c>
      <c r="E28" s="29">
        <v>53800</v>
      </c>
      <c r="F28" s="29">
        <v>62721</v>
      </c>
      <c r="G28" s="29">
        <v>50836.728374138322</v>
      </c>
      <c r="H28" s="29">
        <v>61059</v>
      </c>
      <c r="I28" s="29">
        <v>57976.397800650047</v>
      </c>
      <c r="J28" s="29">
        <v>65461.95</v>
      </c>
      <c r="K28" s="29">
        <v>62653.758400000006</v>
      </c>
      <c r="L28" s="29">
        <v>63851.45</v>
      </c>
      <c r="M28" s="29">
        <v>60267</v>
      </c>
      <c r="N28" s="29">
        <v>57249.036203535477</v>
      </c>
      <c r="O28" s="27">
        <f>+SUM([1]Sheet1!$D$49:$D$51)</f>
        <v>61141.653660841082</v>
      </c>
      <c r="R28" s="5">
        <v>60726</v>
      </c>
    </row>
    <row r="29" spans="1:18">
      <c r="A29" s="28" t="s">
        <v>4</v>
      </c>
      <c r="B29" s="29">
        <v>42553</v>
      </c>
      <c r="C29" s="29">
        <v>43703</v>
      </c>
      <c r="D29" s="29">
        <v>41909</v>
      </c>
      <c r="E29" s="29">
        <v>44617</v>
      </c>
      <c r="F29" s="29">
        <v>44331</v>
      </c>
      <c r="G29" s="29">
        <v>37532</v>
      </c>
      <c r="H29" s="29">
        <v>40239</v>
      </c>
      <c r="I29" s="29">
        <v>36331.385979017432</v>
      </c>
      <c r="J29" s="29">
        <v>57728.521997206684</v>
      </c>
      <c r="K29" s="29">
        <v>43161.977957445408</v>
      </c>
      <c r="L29" s="29">
        <v>60749.464283805559</v>
      </c>
      <c r="M29" s="29">
        <v>75744</v>
      </c>
      <c r="N29" s="29">
        <v>79796.550476721444</v>
      </c>
      <c r="O29" s="27">
        <f>+SUM([1]Sheet1!$E$49:$E$51)</f>
        <v>59525.139228475018</v>
      </c>
      <c r="R29" s="5">
        <v>61905</v>
      </c>
    </row>
    <row r="30" spans="1:18">
      <c r="A30" s="28" t="s">
        <v>5</v>
      </c>
      <c r="B30" s="29">
        <v>1327</v>
      </c>
      <c r="C30" s="29">
        <v>1325</v>
      </c>
      <c r="D30" s="29">
        <v>1370</v>
      </c>
      <c r="E30" s="29">
        <v>1404</v>
      </c>
      <c r="F30" s="29">
        <v>1673</v>
      </c>
      <c r="G30" s="29">
        <v>1765.98</v>
      </c>
      <c r="H30" s="29">
        <v>1523</v>
      </c>
      <c r="I30" s="29">
        <v>0</v>
      </c>
      <c r="J30" s="29">
        <v>1653.357636757049</v>
      </c>
      <c r="K30" s="29">
        <v>1515.3632902447821</v>
      </c>
      <c r="L30" s="29">
        <v>1577.906975667277</v>
      </c>
      <c r="M30" s="29">
        <v>1576</v>
      </c>
      <c r="N30" s="29">
        <v>2448</v>
      </c>
      <c r="O30" s="27">
        <f>+SUM([1]Sheet1!$F$49:$F$51)</f>
        <v>2056</v>
      </c>
      <c r="R30" s="5">
        <v>1949</v>
      </c>
    </row>
    <row r="31" spans="1:18">
      <c r="A31" s="28" t="s">
        <v>6</v>
      </c>
      <c r="B31" s="34" t="s">
        <v>18</v>
      </c>
      <c r="C31" s="34">
        <v>140</v>
      </c>
      <c r="D31" s="29">
        <v>125</v>
      </c>
      <c r="E31" s="29">
        <v>163</v>
      </c>
      <c r="F31" s="29">
        <v>117</v>
      </c>
      <c r="G31" s="29">
        <v>124</v>
      </c>
      <c r="H31" s="29">
        <v>134</v>
      </c>
      <c r="I31" s="29">
        <v>101.02839116719244</v>
      </c>
      <c r="J31" s="29">
        <v>59</v>
      </c>
      <c r="K31" s="29">
        <v>60.18</v>
      </c>
      <c r="L31" s="29">
        <v>138.66666666666666</v>
      </c>
      <c r="M31" s="29">
        <v>208</v>
      </c>
      <c r="N31" s="29">
        <v>241</v>
      </c>
      <c r="O31" s="27">
        <f>+SUM([1]Sheet1!$G$49:$G$51)</f>
        <v>222</v>
      </c>
      <c r="R31" s="1">
        <v>196</v>
      </c>
    </row>
    <row r="32" spans="1:18">
      <c r="A32" s="25" t="s">
        <v>7</v>
      </c>
      <c r="B32" s="30">
        <v>364376</v>
      </c>
      <c r="C32" s="30">
        <v>360515</v>
      </c>
      <c r="D32" s="30">
        <v>356297</v>
      </c>
      <c r="E32" s="30">
        <v>363490</v>
      </c>
      <c r="F32" s="30">
        <v>408604</v>
      </c>
      <c r="G32" s="30">
        <v>367568.52513673075</v>
      </c>
      <c r="H32" s="30">
        <v>399433</v>
      </c>
      <c r="I32" s="30">
        <v>366692.34907141788</v>
      </c>
      <c r="J32" s="30">
        <v>409420.8469651902</v>
      </c>
      <c r="K32" s="30">
        <f>SUM(K26:K31)</f>
        <v>394868.18176017923</v>
      </c>
      <c r="L32" s="30">
        <v>425412.65439298004</v>
      </c>
      <c r="M32" s="30">
        <v>421069</v>
      </c>
      <c r="N32" s="30">
        <v>429806.07442598831</v>
      </c>
      <c r="O32" s="31">
        <f>SUM(O26:O31)</f>
        <v>421891.04016941891</v>
      </c>
      <c r="P32" s="5">
        <f>+O32-N32</f>
        <v>-7915.0342565694009</v>
      </c>
      <c r="R32" s="5">
        <v>417576</v>
      </c>
    </row>
    <row r="33" spans="1:23" ht="6" customHeight="1">
      <c r="A33" s="3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33"/>
    </row>
    <row r="34" spans="1:23">
      <c r="A34" s="25" t="s">
        <v>17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33"/>
    </row>
    <row r="35" spans="1:23">
      <c r="A35" s="28" t="s">
        <v>8</v>
      </c>
      <c r="B35" s="29">
        <v>133619</v>
      </c>
      <c r="C35" s="29">
        <v>131272</v>
      </c>
      <c r="D35" s="29">
        <v>135193</v>
      </c>
      <c r="E35" s="29">
        <v>133044</v>
      </c>
      <c r="F35" s="29">
        <v>180561</v>
      </c>
      <c r="G35" s="29">
        <v>144975.52513673069</v>
      </c>
      <c r="H35" s="29">
        <v>155392</v>
      </c>
      <c r="I35" s="29">
        <v>122041.42422096708</v>
      </c>
      <c r="J35" s="29">
        <v>154760.90665035325</v>
      </c>
      <c r="K35" s="29">
        <v>147746.6003822317</v>
      </c>
      <c r="L35" s="29">
        <v>146889.60403069621</v>
      </c>
      <c r="M35" s="29">
        <v>136733</v>
      </c>
      <c r="N35" s="29">
        <v>136817.07442598726</v>
      </c>
      <c r="O35" s="27">
        <f>+SUM([2]Sheet1!$B$49:$B$51)</f>
        <v>132746.04016941786</v>
      </c>
      <c r="P35" s="5"/>
      <c r="R35" s="5">
        <v>135632</v>
      </c>
    </row>
    <row r="36" spans="1:23">
      <c r="A36" s="28" t="s">
        <v>9</v>
      </c>
      <c r="B36" s="29">
        <v>20403</v>
      </c>
      <c r="C36" s="29">
        <v>20671</v>
      </c>
      <c r="D36" s="29">
        <v>20383</v>
      </c>
      <c r="E36" s="29">
        <v>21457</v>
      </c>
      <c r="F36" s="29">
        <v>22923</v>
      </c>
      <c r="G36" s="29">
        <v>19581</v>
      </c>
      <c r="H36" s="29">
        <v>15300</v>
      </c>
      <c r="I36" s="29">
        <v>20133</v>
      </c>
      <c r="J36" s="29">
        <v>21202.682678079917</v>
      </c>
      <c r="K36" s="29">
        <v>20824.730540164059</v>
      </c>
      <c r="L36" s="29">
        <v>36161.300000003001</v>
      </c>
      <c r="M36" s="29">
        <v>35995</v>
      </c>
      <c r="N36" s="29">
        <v>35130.000000001004</v>
      </c>
      <c r="O36" s="27">
        <f>+SUM([2]Sheet1!$D$49:$D$51)</f>
        <v>27150.000000001</v>
      </c>
      <c r="P36" s="5"/>
      <c r="R36" s="5">
        <v>30322</v>
      </c>
    </row>
    <row r="37" spans="1:23">
      <c r="A37" s="28" t="s">
        <v>10</v>
      </c>
      <c r="B37" s="29">
        <v>196775</v>
      </c>
      <c r="C37" s="29">
        <v>195759</v>
      </c>
      <c r="D37" s="29">
        <v>188513</v>
      </c>
      <c r="E37" s="29">
        <v>195647</v>
      </c>
      <c r="F37" s="29">
        <v>190931</v>
      </c>
      <c r="G37" s="29">
        <v>184243</v>
      </c>
      <c r="H37" s="29">
        <v>216393</v>
      </c>
      <c r="I37" s="29">
        <v>211286</v>
      </c>
      <c r="J37" s="29">
        <v>215437.9</v>
      </c>
      <c r="K37" s="29">
        <v>209508.90214753867</v>
      </c>
      <c r="L37" s="29">
        <v>222537</v>
      </c>
      <c r="M37" s="29">
        <v>229243</v>
      </c>
      <c r="N37" s="29">
        <v>236922</v>
      </c>
      <c r="O37" s="27">
        <f>+SUM([2]Sheet1!$C$49:$C$51)</f>
        <v>239985</v>
      </c>
      <c r="P37" s="51">
        <f>+O37/O42</f>
        <v>0.56883170570209118</v>
      </c>
      <c r="R37" s="5">
        <v>229973</v>
      </c>
    </row>
    <row r="38" spans="1:23">
      <c r="A38" s="28" t="s">
        <v>11</v>
      </c>
      <c r="B38" s="29">
        <v>10773</v>
      </c>
      <c r="C38" s="29">
        <v>9933</v>
      </c>
      <c r="D38" s="29">
        <v>9075</v>
      </c>
      <c r="E38" s="29">
        <v>10452</v>
      </c>
      <c r="F38" s="29">
        <v>11140</v>
      </c>
      <c r="G38" s="29">
        <v>15367</v>
      </c>
      <c r="H38" s="29">
        <v>9128</v>
      </c>
      <c r="I38" s="29">
        <v>11267.355897992247</v>
      </c>
      <c r="J38" s="29">
        <v>12820</v>
      </c>
      <c r="K38" s="29">
        <v>11374</v>
      </c>
      <c r="L38" s="29">
        <v>15382</v>
      </c>
      <c r="M38" s="29">
        <v>14831</v>
      </c>
      <c r="N38" s="29">
        <v>15712</v>
      </c>
      <c r="O38" s="27">
        <f>+SUM([2]Sheet1!$E$49:$E$51)</f>
        <v>17285</v>
      </c>
      <c r="R38" s="5">
        <v>16532</v>
      </c>
    </row>
    <row r="39" spans="1:23">
      <c r="A39" s="28" t="s">
        <v>12</v>
      </c>
      <c r="B39" s="29">
        <v>1853</v>
      </c>
      <c r="C39" s="29">
        <v>2007</v>
      </c>
      <c r="D39" s="29">
        <v>1994</v>
      </c>
      <c r="E39" s="29">
        <v>1957</v>
      </c>
      <c r="F39" s="29">
        <v>2003</v>
      </c>
      <c r="G39" s="29">
        <v>2378</v>
      </c>
      <c r="H39" s="29">
        <v>2538</v>
      </c>
      <c r="I39" s="29">
        <v>1370</v>
      </c>
      <c r="J39" s="29">
        <v>4330.3576367570495</v>
      </c>
      <c r="K39" s="29">
        <v>3968.7686902447817</v>
      </c>
      <c r="L39" s="29">
        <v>3340.0836956140856</v>
      </c>
      <c r="M39" s="29">
        <v>3134</v>
      </c>
      <c r="N39" s="29">
        <v>3945</v>
      </c>
      <c r="O39" s="27">
        <f>+SUM([2]Sheet1!$F$49:$F$51)</f>
        <v>3287</v>
      </c>
      <c r="R39" s="5">
        <v>3858</v>
      </c>
    </row>
    <row r="40" spans="1:23">
      <c r="A40" s="28" t="s">
        <v>13</v>
      </c>
      <c r="B40" s="34" t="s">
        <v>18</v>
      </c>
      <c r="C40" s="34">
        <v>140</v>
      </c>
      <c r="D40" s="29">
        <v>125</v>
      </c>
      <c r="E40" s="29">
        <v>163</v>
      </c>
      <c r="F40" s="29">
        <v>117</v>
      </c>
      <c r="G40" s="29">
        <v>124</v>
      </c>
      <c r="H40" s="29">
        <v>134</v>
      </c>
      <c r="I40" s="29">
        <v>101.02839116719244</v>
      </c>
      <c r="J40" s="29">
        <v>59</v>
      </c>
      <c r="K40" s="29">
        <v>60.18</v>
      </c>
      <c r="L40" s="29">
        <v>138.66666666666666</v>
      </c>
      <c r="M40" s="29">
        <v>208</v>
      </c>
      <c r="N40" s="29">
        <v>241</v>
      </c>
      <c r="O40" s="27">
        <f>+SUM([2]Sheet1!$G$49:$G$51)</f>
        <v>222</v>
      </c>
      <c r="R40" s="1">
        <v>196</v>
      </c>
    </row>
    <row r="41" spans="1:23">
      <c r="A41" s="28" t="s">
        <v>15</v>
      </c>
      <c r="B41" s="36">
        <v>953</v>
      </c>
      <c r="C41" s="29">
        <v>734</v>
      </c>
      <c r="D41" s="29">
        <v>1014</v>
      </c>
      <c r="E41" s="29">
        <v>769</v>
      </c>
      <c r="F41" s="29">
        <v>929</v>
      </c>
      <c r="G41" s="29">
        <v>900</v>
      </c>
      <c r="H41" s="29">
        <v>548</v>
      </c>
      <c r="I41" s="29">
        <v>495</v>
      </c>
      <c r="J41" s="29">
        <v>865</v>
      </c>
      <c r="K41" s="29">
        <v>1397</v>
      </c>
      <c r="L41" s="29">
        <v>964</v>
      </c>
      <c r="M41" s="29">
        <v>925</v>
      </c>
      <c r="N41" s="29">
        <v>1039</v>
      </c>
      <c r="O41" s="27">
        <f>+SUM([2]Sheet1!$H$49:$H$51)</f>
        <v>1216</v>
      </c>
      <c r="R41" s="5">
        <v>1063</v>
      </c>
    </row>
    <row r="42" spans="1:23" ht="15.6">
      <c r="A42" s="37" t="s">
        <v>14</v>
      </c>
      <c r="B42" s="38">
        <v>364376</v>
      </c>
      <c r="C42" s="38">
        <v>360516</v>
      </c>
      <c r="D42" s="38">
        <v>356297</v>
      </c>
      <c r="E42" s="38">
        <v>363489</v>
      </c>
      <c r="F42" s="38">
        <v>408604</v>
      </c>
      <c r="G42" s="38">
        <v>367568.52513673069</v>
      </c>
      <c r="H42" s="38">
        <v>399433</v>
      </c>
      <c r="I42" s="38">
        <v>366693.80851012655</v>
      </c>
      <c r="J42" s="38">
        <v>409475.84696519026</v>
      </c>
      <c r="K42" s="38">
        <f>SUM(K35:K41)</f>
        <v>394880.18176017917</v>
      </c>
      <c r="L42" s="38">
        <v>425412.65439297998</v>
      </c>
      <c r="M42" s="38">
        <v>421069</v>
      </c>
      <c r="N42" s="38">
        <v>429806.07442598825</v>
      </c>
      <c r="O42" s="39">
        <f>SUM(O35:O41)</f>
        <v>421891.04016941885</v>
      </c>
      <c r="P42" s="3">
        <f>+O42-R42</f>
        <v>4315.0401694188477</v>
      </c>
      <c r="Q42" s="52">
        <f>+P42/R42</f>
        <v>1.0333544479133972E-2</v>
      </c>
      <c r="R42" s="3">
        <v>417576</v>
      </c>
      <c r="S42" s="3"/>
      <c r="T42" s="3"/>
      <c r="U42" s="3"/>
      <c r="V42" s="3"/>
      <c r="W42" s="3"/>
    </row>
    <row r="43" spans="1:23">
      <c r="A43" s="4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9"/>
      <c r="O43" s="47"/>
    </row>
    <row r="44" spans="1:2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23">
      <c r="A45" s="50" t="s">
        <v>30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</row>
    <row r="46" spans="1:23">
      <c r="A46" s="50" t="s">
        <v>31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</row>
    <row r="50" spans="1:15" ht="15.6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5">
      <c r="A51" s="2"/>
    </row>
    <row r="52" spans="1:15">
      <c r="A52" s="7" t="s">
        <v>32</v>
      </c>
      <c r="B52" s="8" t="s">
        <v>19</v>
      </c>
      <c r="C52" s="8" t="s">
        <v>20</v>
      </c>
      <c r="D52" s="8" t="s">
        <v>21</v>
      </c>
      <c r="E52" s="8" t="s">
        <v>22</v>
      </c>
      <c r="F52" s="8" t="s">
        <v>23</v>
      </c>
      <c r="G52" s="8" t="s">
        <v>24</v>
      </c>
      <c r="H52" s="8" t="s">
        <v>25</v>
      </c>
      <c r="I52" s="8" t="s">
        <v>26</v>
      </c>
      <c r="J52" s="8" t="s">
        <v>27</v>
      </c>
      <c r="K52" s="9" t="s">
        <v>28</v>
      </c>
      <c r="L52" s="9" t="s">
        <v>29</v>
      </c>
      <c r="M52" s="8">
        <v>1990</v>
      </c>
      <c r="N52" s="8">
        <v>1991</v>
      </c>
      <c r="O52" s="8">
        <v>1992</v>
      </c>
    </row>
    <row r="53" spans="1:15" ht="15">
      <c r="A53" s="10" t="s">
        <v>16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4"/>
    </row>
    <row r="54" spans="1:15">
      <c r="A54" s="13" t="s">
        <v>1</v>
      </c>
      <c r="B54" s="14">
        <v>123386</v>
      </c>
      <c r="C54" s="14">
        <v>128330</v>
      </c>
      <c r="D54" s="14">
        <v>133962</v>
      </c>
      <c r="E54" s="14">
        <v>140412</v>
      </c>
      <c r="F54" s="14">
        <v>148232</v>
      </c>
      <c r="G54" s="14">
        <v>162126</v>
      </c>
      <c r="H54" s="14">
        <v>155112</v>
      </c>
      <c r="I54" s="14">
        <v>168861</v>
      </c>
      <c r="J54" s="14">
        <v>163648</v>
      </c>
      <c r="K54" s="14">
        <v>163848</v>
      </c>
      <c r="L54" s="14">
        <v>176201</v>
      </c>
      <c r="M54" s="14">
        <v>177467</v>
      </c>
      <c r="N54" s="14">
        <v>180561</v>
      </c>
      <c r="O54" s="14">
        <v>191695</v>
      </c>
    </row>
    <row r="55" spans="1:15">
      <c r="A55" s="13" t="s">
        <v>2</v>
      </c>
      <c r="B55" s="14">
        <v>41006</v>
      </c>
      <c r="C55" s="14">
        <v>39161</v>
      </c>
      <c r="D55" s="14">
        <v>36856</v>
      </c>
      <c r="E55" s="14">
        <v>54317</v>
      </c>
      <c r="F55" s="14">
        <v>56322</v>
      </c>
      <c r="G55" s="14">
        <v>64905</v>
      </c>
      <c r="H55" s="14">
        <v>57884</v>
      </c>
      <c r="I55" s="14">
        <v>62090</v>
      </c>
      <c r="J55" s="14">
        <v>69329</v>
      </c>
      <c r="K55" s="14">
        <v>70805</v>
      </c>
      <c r="L55" s="14">
        <v>71506</v>
      </c>
      <c r="M55" s="14">
        <v>76200</v>
      </c>
      <c r="N55" s="14">
        <v>77473</v>
      </c>
      <c r="O55" s="14">
        <v>81707</v>
      </c>
    </row>
    <row r="56" spans="1:15">
      <c r="A56" s="13" t="s">
        <v>3</v>
      </c>
      <c r="B56" s="14">
        <v>59631</v>
      </c>
      <c r="C56" s="14">
        <v>54620</v>
      </c>
      <c r="D56" s="14">
        <v>53537</v>
      </c>
      <c r="E56" s="14">
        <v>36109</v>
      </c>
      <c r="F56" s="14">
        <v>38825</v>
      </c>
      <c r="G56" s="14">
        <v>38218</v>
      </c>
      <c r="H56" s="14">
        <v>39530</v>
      </c>
      <c r="I56" s="14">
        <v>43179</v>
      </c>
      <c r="J56" s="14">
        <v>45569</v>
      </c>
      <c r="K56" s="14">
        <v>46254</v>
      </c>
      <c r="L56" s="14">
        <v>44271</v>
      </c>
      <c r="M56" s="14">
        <v>54197</v>
      </c>
      <c r="N56" s="14">
        <v>47842</v>
      </c>
      <c r="O56" s="14">
        <v>52175</v>
      </c>
    </row>
    <row r="57" spans="1:15">
      <c r="A57" s="13" t="s">
        <v>4</v>
      </c>
      <c r="B57" s="14">
        <v>30652</v>
      </c>
      <c r="C57" s="14">
        <v>30757</v>
      </c>
      <c r="D57" s="14">
        <v>30012</v>
      </c>
      <c r="E57" s="14">
        <v>30775</v>
      </c>
      <c r="F57" s="14">
        <v>32319</v>
      </c>
      <c r="G57" s="14">
        <v>29721</v>
      </c>
      <c r="H57" s="14">
        <v>33187</v>
      </c>
      <c r="I57" s="14">
        <v>36722</v>
      </c>
      <c r="J57" s="14">
        <v>36323</v>
      </c>
      <c r="K57" s="14">
        <v>35990</v>
      </c>
      <c r="L57" s="14">
        <v>38752</v>
      </c>
      <c r="M57" s="14">
        <v>39206</v>
      </c>
      <c r="N57" s="14">
        <v>38598</v>
      </c>
      <c r="O57" s="14">
        <v>41431</v>
      </c>
    </row>
    <row r="58" spans="1:15">
      <c r="A58" s="13" t="s">
        <v>5</v>
      </c>
      <c r="B58" s="14">
        <v>1452</v>
      </c>
      <c r="C58" s="14">
        <v>1734</v>
      </c>
      <c r="D58" s="14">
        <v>655</v>
      </c>
      <c r="E58" s="14">
        <v>579</v>
      </c>
      <c r="F58" s="14">
        <v>852</v>
      </c>
      <c r="G58" s="14">
        <v>1112</v>
      </c>
      <c r="H58" s="14">
        <v>1034</v>
      </c>
      <c r="I58" s="14">
        <v>740</v>
      </c>
      <c r="J58" s="14">
        <v>1362</v>
      </c>
      <c r="K58" s="14">
        <v>1424</v>
      </c>
      <c r="L58" s="14">
        <v>1569</v>
      </c>
      <c r="M58" s="14">
        <v>1810</v>
      </c>
      <c r="N58" s="14">
        <v>1513</v>
      </c>
      <c r="O58" s="14">
        <v>1277</v>
      </c>
    </row>
    <row r="59" spans="1:15">
      <c r="A59" s="13" t="s">
        <v>6</v>
      </c>
      <c r="B59" s="14">
        <v>314</v>
      </c>
      <c r="C59" s="14">
        <v>1471</v>
      </c>
      <c r="D59" s="14">
        <v>1358</v>
      </c>
      <c r="E59" s="14">
        <v>312</v>
      </c>
      <c r="F59" s="14">
        <v>312</v>
      </c>
      <c r="G59" s="14">
        <v>210</v>
      </c>
      <c r="H59" s="14">
        <v>210</v>
      </c>
      <c r="I59" s="14">
        <v>341</v>
      </c>
      <c r="J59" s="14">
        <v>326</v>
      </c>
      <c r="K59" s="14">
        <v>403</v>
      </c>
      <c r="L59" s="14">
        <v>566</v>
      </c>
      <c r="M59" s="14">
        <v>195</v>
      </c>
      <c r="N59" s="14">
        <v>197</v>
      </c>
      <c r="O59" s="14">
        <v>121</v>
      </c>
    </row>
    <row r="60" spans="1:15">
      <c r="A60" s="10" t="s">
        <v>7</v>
      </c>
      <c r="B60" s="15">
        <v>256441</v>
      </c>
      <c r="C60" s="15">
        <v>256073</v>
      </c>
      <c r="D60" s="15">
        <v>256380</v>
      </c>
      <c r="E60" s="15">
        <v>262504</v>
      </c>
      <c r="F60" s="15">
        <v>276862</v>
      </c>
      <c r="G60" s="15">
        <v>296292</v>
      </c>
      <c r="H60" s="15">
        <v>286957</v>
      </c>
      <c r="I60" s="15">
        <v>311933</v>
      </c>
      <c r="J60" s="15">
        <v>316557</v>
      </c>
      <c r="K60" s="15">
        <v>318724</v>
      </c>
      <c r="L60" s="15">
        <v>332865</v>
      </c>
      <c r="M60" s="15">
        <v>349075</v>
      </c>
      <c r="N60" s="15">
        <v>346184</v>
      </c>
      <c r="O60" s="15">
        <v>368406</v>
      </c>
    </row>
    <row r="61" spans="1:15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1"/>
      <c r="O61" s="11"/>
    </row>
    <row r="62" spans="1:15">
      <c r="A62" s="10" t="s">
        <v>17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1"/>
      <c r="O62" s="11"/>
    </row>
    <row r="63" spans="1:15">
      <c r="A63" s="13" t="s">
        <v>8</v>
      </c>
      <c r="B63" s="14">
        <v>117833</v>
      </c>
      <c r="C63" s="14">
        <v>108110</v>
      </c>
      <c r="D63" s="14">
        <v>113705</v>
      </c>
      <c r="E63" s="14">
        <v>117963</v>
      </c>
      <c r="F63" s="14">
        <v>128817</v>
      </c>
      <c r="G63" s="14">
        <v>133939</v>
      </c>
      <c r="H63" s="14">
        <v>129964</v>
      </c>
      <c r="I63" s="14">
        <v>150426</v>
      </c>
      <c r="J63" s="14">
        <v>132785</v>
      </c>
      <c r="K63" s="14">
        <v>133031</v>
      </c>
      <c r="L63" s="14">
        <v>139752</v>
      </c>
      <c r="M63" s="14">
        <v>134966</v>
      </c>
      <c r="N63" s="14">
        <v>135519</v>
      </c>
      <c r="O63" s="14">
        <v>140899</v>
      </c>
    </row>
    <row r="64" spans="1:15">
      <c r="A64" s="13" t="s">
        <v>9</v>
      </c>
      <c r="B64" s="14">
        <v>17556</v>
      </c>
      <c r="C64" s="14">
        <v>17950</v>
      </c>
      <c r="D64" s="14">
        <v>17671</v>
      </c>
      <c r="E64" s="14">
        <v>14847</v>
      </c>
      <c r="F64" s="14">
        <v>18156</v>
      </c>
      <c r="G64" s="14">
        <v>22952</v>
      </c>
      <c r="H64" s="14">
        <v>23070</v>
      </c>
      <c r="I64" s="14">
        <v>22708</v>
      </c>
      <c r="J64" s="14">
        <v>21669</v>
      </c>
      <c r="K64" s="14">
        <v>21710</v>
      </c>
      <c r="L64" s="14">
        <v>20723</v>
      </c>
      <c r="M64" s="14">
        <v>21185</v>
      </c>
      <c r="N64" s="14">
        <v>21512</v>
      </c>
      <c r="O64" s="14">
        <v>20099</v>
      </c>
    </row>
    <row r="65" spans="1:15">
      <c r="A65" s="13" t="s">
        <v>10</v>
      </c>
      <c r="B65" s="14">
        <v>110715</v>
      </c>
      <c r="C65" s="14">
        <v>119197</v>
      </c>
      <c r="D65" s="14">
        <v>114578</v>
      </c>
      <c r="E65" s="14">
        <v>119617</v>
      </c>
      <c r="F65" s="14">
        <v>119642</v>
      </c>
      <c r="G65" s="14">
        <v>131140</v>
      </c>
      <c r="H65" s="14">
        <v>125422</v>
      </c>
      <c r="I65" s="14">
        <v>129762</v>
      </c>
      <c r="J65" s="14">
        <v>152443</v>
      </c>
      <c r="K65" s="14">
        <v>153460</v>
      </c>
      <c r="L65" s="14">
        <v>159919</v>
      </c>
      <c r="M65" s="14">
        <v>181187</v>
      </c>
      <c r="N65" s="14">
        <v>177185</v>
      </c>
      <c r="O65" s="14">
        <v>196036</v>
      </c>
    </row>
    <row r="66" spans="1:15">
      <c r="A66" s="13" t="s">
        <v>11</v>
      </c>
      <c r="B66" s="14">
        <v>8608</v>
      </c>
      <c r="C66" s="14">
        <v>7734</v>
      </c>
      <c r="D66" s="14">
        <v>8489</v>
      </c>
      <c r="E66" s="14">
        <v>9259</v>
      </c>
      <c r="F66" s="14">
        <v>9138</v>
      </c>
      <c r="G66" s="14">
        <v>6961</v>
      </c>
      <c r="H66" s="14">
        <v>7292</v>
      </c>
      <c r="I66" s="14">
        <v>7960</v>
      </c>
      <c r="J66" s="14">
        <v>8021</v>
      </c>
      <c r="K66" s="14">
        <v>8823</v>
      </c>
      <c r="L66" s="14">
        <v>9034</v>
      </c>
      <c r="M66" s="14">
        <v>8597</v>
      </c>
      <c r="N66" s="14">
        <v>8730</v>
      </c>
      <c r="O66" s="14">
        <v>9470</v>
      </c>
    </row>
    <row r="67" spans="1:15">
      <c r="A67" s="13" t="s">
        <v>12</v>
      </c>
      <c r="B67" s="14">
        <v>1420</v>
      </c>
      <c r="C67" s="14">
        <v>1661</v>
      </c>
      <c r="D67" s="14">
        <v>579</v>
      </c>
      <c r="E67" s="14">
        <v>506</v>
      </c>
      <c r="F67" s="14">
        <v>797</v>
      </c>
      <c r="G67" s="14">
        <v>1090</v>
      </c>
      <c r="H67" s="14">
        <v>999</v>
      </c>
      <c r="I67" s="14">
        <v>696</v>
      </c>
      <c r="J67" s="14">
        <v>1313</v>
      </c>
      <c r="K67" s="14">
        <v>1297</v>
      </c>
      <c r="L67" s="14">
        <v>2871</v>
      </c>
      <c r="M67" s="14">
        <v>2945</v>
      </c>
      <c r="N67" s="14">
        <v>3041</v>
      </c>
      <c r="O67" s="14">
        <v>1781</v>
      </c>
    </row>
    <row r="68" spans="1:15">
      <c r="A68" s="13" t="s">
        <v>13</v>
      </c>
      <c r="B68" s="14">
        <v>314</v>
      </c>
      <c r="C68" s="14">
        <v>1471</v>
      </c>
      <c r="D68" s="14">
        <v>1358</v>
      </c>
      <c r="E68" s="14">
        <v>312</v>
      </c>
      <c r="F68" s="14">
        <v>312</v>
      </c>
      <c r="G68" s="14">
        <v>210</v>
      </c>
      <c r="H68" s="14">
        <v>210</v>
      </c>
      <c r="I68" s="14">
        <v>341</v>
      </c>
      <c r="J68" s="14">
        <v>326</v>
      </c>
      <c r="K68" s="14">
        <v>403</v>
      </c>
      <c r="L68" s="14">
        <v>566</v>
      </c>
      <c r="M68" s="14">
        <v>195</v>
      </c>
      <c r="N68" s="14">
        <v>197</v>
      </c>
      <c r="O68" s="14">
        <v>121</v>
      </c>
    </row>
    <row r="69" spans="1:15">
      <c r="A69" s="10" t="s">
        <v>14</v>
      </c>
      <c r="B69" s="15">
        <v>256446</v>
      </c>
      <c r="C69" s="15">
        <v>256123</v>
      </c>
      <c r="D69" s="15">
        <v>256380</v>
      </c>
      <c r="E69" s="15">
        <v>262504</v>
      </c>
      <c r="F69" s="15">
        <v>276862</v>
      </c>
      <c r="G69" s="15">
        <v>296292</v>
      </c>
      <c r="H69" s="15">
        <v>286957</v>
      </c>
      <c r="I69" s="15">
        <v>311893</v>
      </c>
      <c r="J69" s="15">
        <v>316557</v>
      </c>
      <c r="K69" s="15">
        <v>318724</v>
      </c>
      <c r="L69" s="15">
        <v>332865</v>
      </c>
      <c r="M69" s="15">
        <v>349075</v>
      </c>
      <c r="N69" s="15">
        <v>346184</v>
      </c>
      <c r="O69" s="15">
        <v>368406</v>
      </c>
    </row>
    <row r="70" spans="1:15">
      <c r="A70" s="16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1"/>
    </row>
    <row r="71" spans="1:15">
      <c r="A71" s="16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1"/>
    </row>
    <row r="72" spans="1:15">
      <c r="A72" s="7" t="s">
        <v>32</v>
      </c>
      <c r="B72" s="8">
        <v>1993</v>
      </c>
      <c r="C72" s="8">
        <v>1994</v>
      </c>
      <c r="D72" s="8">
        <v>1995</v>
      </c>
      <c r="E72" s="8">
        <v>1996</v>
      </c>
      <c r="F72" s="8">
        <v>1997</v>
      </c>
      <c r="G72" s="8">
        <v>1998</v>
      </c>
      <c r="H72" s="8">
        <v>2000</v>
      </c>
      <c r="I72" s="8">
        <v>2001</v>
      </c>
      <c r="J72" s="8">
        <v>2002</v>
      </c>
      <c r="K72" s="8">
        <v>2003</v>
      </c>
      <c r="L72" s="8">
        <v>2004</v>
      </c>
      <c r="M72" s="8">
        <v>2005</v>
      </c>
      <c r="N72" s="21">
        <v>2006</v>
      </c>
    </row>
    <row r="73" spans="1:15">
      <c r="A73" s="10" t="s">
        <v>16</v>
      </c>
      <c r="B73" s="14"/>
      <c r="C73" s="14"/>
      <c r="D73" s="14"/>
      <c r="E73" s="14"/>
      <c r="F73" s="14"/>
      <c r="G73" s="14"/>
      <c r="H73" s="14"/>
      <c r="I73" s="14"/>
      <c r="J73" s="17"/>
      <c r="K73" s="17"/>
      <c r="L73" s="17"/>
      <c r="N73" s="11"/>
    </row>
    <row r="74" spans="1:15">
      <c r="A74" s="13" t="s">
        <v>1</v>
      </c>
      <c r="B74" s="14">
        <v>189046</v>
      </c>
      <c r="C74" s="14">
        <v>187388</v>
      </c>
      <c r="D74" s="14">
        <v>178902</v>
      </c>
      <c r="E74" s="14">
        <v>184943</v>
      </c>
      <c r="F74" s="14">
        <v>193538</v>
      </c>
      <c r="G74" s="14">
        <v>198870.6417086217</v>
      </c>
      <c r="H74" s="18">
        <v>213112</v>
      </c>
      <c r="I74" s="14">
        <v>196583.04479999997</v>
      </c>
      <c r="J74" s="14">
        <v>201638.8628647555</v>
      </c>
      <c r="K74" s="14">
        <v>204083.00084148004</v>
      </c>
      <c r="L74" s="14">
        <v>208616.5632702983</v>
      </c>
      <c r="M74" s="5">
        <v>196711</v>
      </c>
      <c r="N74" s="23">
        <v>203671.48761340501</v>
      </c>
      <c r="O74" s="5"/>
    </row>
    <row r="75" spans="1:15">
      <c r="A75" s="13" t="s">
        <v>2</v>
      </c>
      <c r="B75" s="14">
        <v>82213</v>
      </c>
      <c r="C75" s="14">
        <v>79505</v>
      </c>
      <c r="D75" s="14">
        <v>81894</v>
      </c>
      <c r="E75" s="14">
        <v>78563</v>
      </c>
      <c r="F75" s="14">
        <v>106224</v>
      </c>
      <c r="G75" s="14">
        <v>78439.175053970714</v>
      </c>
      <c r="H75" s="18">
        <v>83366</v>
      </c>
      <c r="I75" s="14">
        <v>75700.492100583273</v>
      </c>
      <c r="J75" s="14">
        <v>82879.154466471009</v>
      </c>
      <c r="K75" s="14">
        <v>83393.901271008988</v>
      </c>
      <c r="L75" s="14">
        <v>90478.603196542186</v>
      </c>
      <c r="M75" s="5">
        <v>86563</v>
      </c>
      <c r="N75" s="23">
        <v>86400.000132326066</v>
      </c>
      <c r="O75" s="5"/>
    </row>
    <row r="76" spans="1:15">
      <c r="A76" s="13" t="s">
        <v>3</v>
      </c>
      <c r="B76" s="14">
        <v>49237</v>
      </c>
      <c r="C76" s="14">
        <v>48454</v>
      </c>
      <c r="D76" s="14">
        <v>52097</v>
      </c>
      <c r="E76" s="14">
        <v>53800</v>
      </c>
      <c r="F76" s="14">
        <v>62721</v>
      </c>
      <c r="G76" s="14">
        <v>50836.728374138322</v>
      </c>
      <c r="H76" s="18">
        <v>61059</v>
      </c>
      <c r="I76" s="14">
        <v>57976.397800650047</v>
      </c>
      <c r="J76" s="14">
        <v>65461.95</v>
      </c>
      <c r="K76" s="14">
        <v>62653.758400000006</v>
      </c>
      <c r="L76" s="14">
        <v>63851.45</v>
      </c>
      <c r="M76" s="5">
        <v>60267</v>
      </c>
      <c r="N76" s="22">
        <v>57249.036203535477</v>
      </c>
      <c r="O76" s="5"/>
    </row>
    <row r="77" spans="1:15">
      <c r="A77" s="13" t="s">
        <v>4</v>
      </c>
      <c r="B77" s="14">
        <v>42553</v>
      </c>
      <c r="C77" s="14">
        <v>43703</v>
      </c>
      <c r="D77" s="14">
        <v>41909</v>
      </c>
      <c r="E77" s="14">
        <v>44617</v>
      </c>
      <c r="F77" s="14">
        <v>44331</v>
      </c>
      <c r="G77" s="14">
        <v>37532</v>
      </c>
      <c r="H77" s="18">
        <v>40239</v>
      </c>
      <c r="I77" s="14">
        <v>36331.385979017432</v>
      </c>
      <c r="J77" s="14">
        <v>57728.521997206684</v>
      </c>
      <c r="K77" s="14">
        <v>43161.977957445408</v>
      </c>
      <c r="L77" s="14">
        <v>60749.464283805559</v>
      </c>
      <c r="M77" s="5">
        <v>75744</v>
      </c>
      <c r="N77" s="22">
        <v>79796.550476721444</v>
      </c>
      <c r="O77" s="6"/>
    </row>
    <row r="78" spans="1:15">
      <c r="A78" s="13" t="s">
        <v>5</v>
      </c>
      <c r="B78" s="14">
        <v>1327</v>
      </c>
      <c r="C78" s="14">
        <v>1325</v>
      </c>
      <c r="D78" s="14">
        <v>1370</v>
      </c>
      <c r="E78" s="14">
        <v>1404</v>
      </c>
      <c r="F78" s="14">
        <v>1673</v>
      </c>
      <c r="G78" s="14">
        <v>1765.98</v>
      </c>
      <c r="H78" s="18">
        <v>1523</v>
      </c>
      <c r="I78" s="14">
        <v>0</v>
      </c>
      <c r="J78" s="14">
        <v>1653.357636757049</v>
      </c>
      <c r="K78" s="14">
        <v>1515.3632902447821</v>
      </c>
      <c r="L78" s="14">
        <v>1577.906975667277</v>
      </c>
      <c r="M78" s="5">
        <v>1576</v>
      </c>
      <c r="N78" s="22">
        <v>2448</v>
      </c>
      <c r="O78" s="5"/>
    </row>
    <row r="79" spans="1:15">
      <c r="A79" s="13" t="s">
        <v>6</v>
      </c>
      <c r="B79" s="19" t="s">
        <v>18</v>
      </c>
      <c r="C79" s="19">
        <v>140</v>
      </c>
      <c r="D79" s="14">
        <v>125</v>
      </c>
      <c r="E79" s="14">
        <v>163</v>
      </c>
      <c r="F79" s="14">
        <v>117</v>
      </c>
      <c r="G79" s="14">
        <v>124</v>
      </c>
      <c r="H79" s="18">
        <v>134</v>
      </c>
      <c r="I79" s="14">
        <v>101.02839116719244</v>
      </c>
      <c r="J79" s="14">
        <v>59</v>
      </c>
      <c r="K79" s="14">
        <v>60.18</v>
      </c>
      <c r="L79" s="14">
        <v>138.66666666666666</v>
      </c>
      <c r="M79" s="1">
        <v>208</v>
      </c>
      <c r="N79" s="22">
        <v>241</v>
      </c>
      <c r="O79" s="5"/>
    </row>
    <row r="80" spans="1:15">
      <c r="A80" s="10" t="s">
        <v>7</v>
      </c>
      <c r="B80" s="15">
        <v>364376</v>
      </c>
      <c r="C80" s="15">
        <v>360515</v>
      </c>
      <c r="D80" s="15">
        <v>356297</v>
      </c>
      <c r="E80" s="15">
        <v>363490</v>
      </c>
      <c r="F80" s="15">
        <v>408604</v>
      </c>
      <c r="G80" s="15">
        <v>367568.52513673075</v>
      </c>
      <c r="H80" s="15">
        <v>399433</v>
      </c>
      <c r="I80" s="15">
        <v>366692.34907141788</v>
      </c>
      <c r="J80" s="15">
        <v>409420.8469651902</v>
      </c>
      <c r="K80" s="15">
        <v>394868.18176017923</v>
      </c>
      <c r="L80" s="15">
        <v>425412.65439298004</v>
      </c>
      <c r="M80" s="24">
        <v>421069</v>
      </c>
      <c r="N80" s="24">
        <v>429806.07442598831</v>
      </c>
      <c r="O80" s="24"/>
    </row>
    <row r="81" spans="1: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N81" s="22"/>
    </row>
    <row r="82" spans="1:15">
      <c r="A82" s="10"/>
      <c r="B82" s="8">
        <v>1993</v>
      </c>
      <c r="C82" s="8">
        <v>1994</v>
      </c>
      <c r="D82" s="8">
        <v>1995</v>
      </c>
      <c r="E82" s="8">
        <v>1996</v>
      </c>
      <c r="F82" s="8">
        <v>1997</v>
      </c>
      <c r="G82" s="8">
        <v>1998</v>
      </c>
      <c r="H82" s="8">
        <v>2000</v>
      </c>
      <c r="I82" s="8">
        <v>2001</v>
      </c>
      <c r="J82" s="8">
        <v>2002</v>
      </c>
      <c r="K82" s="8">
        <v>2003</v>
      </c>
      <c r="L82" s="8">
        <v>2004</v>
      </c>
      <c r="M82" s="8">
        <v>2005</v>
      </c>
      <c r="N82" s="21">
        <v>2006</v>
      </c>
    </row>
    <row r="83" spans="1:15">
      <c r="A83" s="13" t="s">
        <v>8</v>
      </c>
      <c r="B83" s="14">
        <v>133619</v>
      </c>
      <c r="C83" s="14">
        <v>131272</v>
      </c>
      <c r="D83" s="14">
        <v>135193</v>
      </c>
      <c r="E83" s="14">
        <v>133044</v>
      </c>
      <c r="F83" s="14">
        <v>180561</v>
      </c>
      <c r="G83" s="14">
        <v>144975.52513673069</v>
      </c>
      <c r="H83" s="18">
        <v>155392</v>
      </c>
      <c r="I83" s="14">
        <v>122041.42422096708</v>
      </c>
      <c r="J83" s="14">
        <v>154760.90665035325</v>
      </c>
      <c r="K83" s="14">
        <v>147746.6003822317</v>
      </c>
      <c r="L83" s="14">
        <v>146889.60403069621</v>
      </c>
      <c r="M83" s="5">
        <v>136733</v>
      </c>
      <c r="N83" s="22">
        <v>136817.07442598726</v>
      </c>
      <c r="O83" s="5"/>
    </row>
    <row r="84" spans="1:15">
      <c r="A84" s="13" t="s">
        <v>9</v>
      </c>
      <c r="B84" s="14">
        <v>20403</v>
      </c>
      <c r="C84" s="14">
        <v>20671</v>
      </c>
      <c r="D84" s="14">
        <v>20383</v>
      </c>
      <c r="E84" s="14">
        <v>21457</v>
      </c>
      <c r="F84" s="14">
        <v>22923</v>
      </c>
      <c r="G84" s="14">
        <v>19581</v>
      </c>
      <c r="H84" s="18">
        <v>15300</v>
      </c>
      <c r="I84" s="14">
        <v>20133</v>
      </c>
      <c r="J84" s="14">
        <v>21202.682678079917</v>
      </c>
      <c r="K84" s="14">
        <v>20824.730540164059</v>
      </c>
      <c r="L84" s="14">
        <v>36161.300000003001</v>
      </c>
      <c r="M84" s="5">
        <v>35995</v>
      </c>
      <c r="N84" s="22">
        <v>35130.000000001004</v>
      </c>
      <c r="O84" s="5"/>
    </row>
    <row r="85" spans="1:15">
      <c r="A85" s="13" t="s">
        <v>10</v>
      </c>
      <c r="B85" s="14">
        <v>196775</v>
      </c>
      <c r="C85" s="14">
        <v>195759</v>
      </c>
      <c r="D85" s="14">
        <v>188513</v>
      </c>
      <c r="E85" s="14">
        <v>195647</v>
      </c>
      <c r="F85" s="14">
        <v>190931</v>
      </c>
      <c r="G85" s="14">
        <v>184243</v>
      </c>
      <c r="H85" s="18">
        <v>216393</v>
      </c>
      <c r="I85" s="14">
        <v>211286</v>
      </c>
      <c r="J85" s="14">
        <v>215437.9</v>
      </c>
      <c r="K85" s="14">
        <v>209508.90214753867</v>
      </c>
      <c r="L85" s="14">
        <v>222537</v>
      </c>
      <c r="M85" s="5">
        <v>229243</v>
      </c>
      <c r="N85" s="22">
        <v>236922</v>
      </c>
      <c r="O85" s="5"/>
    </row>
    <row r="86" spans="1:15">
      <c r="A86" s="13" t="s">
        <v>11</v>
      </c>
      <c r="B86" s="14">
        <v>10773</v>
      </c>
      <c r="C86" s="14">
        <v>9933</v>
      </c>
      <c r="D86" s="14">
        <v>9075</v>
      </c>
      <c r="E86" s="14">
        <v>10452</v>
      </c>
      <c r="F86" s="14">
        <v>11140</v>
      </c>
      <c r="G86" s="14">
        <v>15367</v>
      </c>
      <c r="H86" s="18">
        <v>9128</v>
      </c>
      <c r="I86" s="14">
        <v>11267.355897992247</v>
      </c>
      <c r="J86" s="14">
        <v>12820</v>
      </c>
      <c r="K86" s="14">
        <v>11374</v>
      </c>
      <c r="L86" s="14">
        <v>15382</v>
      </c>
      <c r="M86" s="5">
        <v>14831</v>
      </c>
      <c r="N86" s="22">
        <v>15712</v>
      </c>
      <c r="O86" s="5"/>
    </row>
    <row r="87" spans="1:15">
      <c r="A87" s="13" t="s">
        <v>12</v>
      </c>
      <c r="B87" s="14">
        <v>1853</v>
      </c>
      <c r="C87" s="14">
        <v>2007</v>
      </c>
      <c r="D87" s="14">
        <v>1994</v>
      </c>
      <c r="E87" s="14">
        <v>1957</v>
      </c>
      <c r="F87" s="14">
        <v>2003</v>
      </c>
      <c r="G87" s="14">
        <v>2378</v>
      </c>
      <c r="H87" s="18">
        <v>2538</v>
      </c>
      <c r="I87" s="14">
        <v>1370</v>
      </c>
      <c r="J87" s="14">
        <v>4330.3576367570495</v>
      </c>
      <c r="K87" s="14">
        <v>3968.7686902447817</v>
      </c>
      <c r="L87" s="14">
        <v>3340.0836956140856</v>
      </c>
      <c r="M87" s="5">
        <v>3134</v>
      </c>
      <c r="N87" s="22">
        <v>3945</v>
      </c>
      <c r="O87" s="5"/>
    </row>
    <row r="88" spans="1:15">
      <c r="A88" s="13" t="s">
        <v>13</v>
      </c>
      <c r="B88" s="14" t="s">
        <v>18</v>
      </c>
      <c r="C88" s="19">
        <v>140</v>
      </c>
      <c r="D88" s="14">
        <v>125</v>
      </c>
      <c r="E88" s="14">
        <v>163</v>
      </c>
      <c r="F88" s="14">
        <v>117</v>
      </c>
      <c r="G88" s="14">
        <v>124</v>
      </c>
      <c r="H88" s="18">
        <v>134</v>
      </c>
      <c r="I88" s="14">
        <v>101.02839116719244</v>
      </c>
      <c r="J88" s="14">
        <v>59</v>
      </c>
      <c r="K88" s="14">
        <v>60.18</v>
      </c>
      <c r="L88" s="14">
        <v>138.66666666666666</v>
      </c>
      <c r="M88" s="1">
        <v>208</v>
      </c>
      <c r="N88" s="22">
        <v>241</v>
      </c>
      <c r="O88" s="6"/>
    </row>
    <row r="89" spans="1:15">
      <c r="A89" s="13" t="s">
        <v>15</v>
      </c>
      <c r="B89" s="20">
        <v>953</v>
      </c>
      <c r="C89" s="14">
        <v>734</v>
      </c>
      <c r="D89" s="14">
        <v>1014</v>
      </c>
      <c r="E89" s="14">
        <v>769</v>
      </c>
      <c r="F89" s="14">
        <v>929</v>
      </c>
      <c r="G89" s="14">
        <v>900</v>
      </c>
      <c r="H89" s="18">
        <v>548</v>
      </c>
      <c r="I89" s="14">
        <v>495</v>
      </c>
      <c r="J89" s="14">
        <v>865</v>
      </c>
      <c r="K89" s="14">
        <v>1397</v>
      </c>
      <c r="L89" s="14">
        <v>964</v>
      </c>
      <c r="M89" s="1">
        <v>925</v>
      </c>
      <c r="N89" s="22">
        <v>1039</v>
      </c>
      <c r="O89" s="5"/>
    </row>
    <row r="90" spans="1:15" ht="15.6">
      <c r="A90" s="10" t="s">
        <v>14</v>
      </c>
      <c r="B90" s="15">
        <v>364376</v>
      </c>
      <c r="C90" s="15">
        <v>360516</v>
      </c>
      <c r="D90" s="15">
        <v>356297</v>
      </c>
      <c r="E90" s="15">
        <v>363489</v>
      </c>
      <c r="F90" s="15">
        <v>408604</v>
      </c>
      <c r="G90" s="15">
        <v>367568.52513673069</v>
      </c>
      <c r="H90" s="15">
        <v>399433</v>
      </c>
      <c r="I90" s="15">
        <v>366693.80851012655</v>
      </c>
      <c r="J90" s="15">
        <v>409475.84696519026</v>
      </c>
      <c r="K90" s="15">
        <v>394880.18176017917</v>
      </c>
      <c r="L90" s="15">
        <v>425412.65439297998</v>
      </c>
      <c r="M90" s="24">
        <v>421069</v>
      </c>
      <c r="N90" s="15">
        <v>429806.07442598825</v>
      </c>
      <c r="O90" s="3"/>
    </row>
    <row r="91" spans="1:15">
      <c r="A91" s="2"/>
      <c r="N91" s="5"/>
    </row>
    <row r="94" spans="1:15">
      <c r="B94" s="8">
        <v>2000</v>
      </c>
      <c r="C94" s="8">
        <v>2001</v>
      </c>
      <c r="D94" s="8">
        <v>2002</v>
      </c>
      <c r="E94" s="8">
        <v>2003</v>
      </c>
      <c r="F94" s="8">
        <v>2004</v>
      </c>
      <c r="G94" s="8">
        <v>2005</v>
      </c>
      <c r="H94" s="21">
        <v>2006</v>
      </c>
    </row>
    <row r="95" spans="1:15">
      <c r="A95" s="13" t="s">
        <v>33</v>
      </c>
      <c r="B95" s="18">
        <v>155392</v>
      </c>
      <c r="C95" s="14">
        <v>122041.42422096708</v>
      </c>
      <c r="D95" s="14">
        <v>154760.90665035325</v>
      </c>
      <c r="E95" s="14">
        <v>147746.6003822317</v>
      </c>
      <c r="F95" s="14">
        <v>146889.60403069621</v>
      </c>
      <c r="G95" s="5">
        <v>136733</v>
      </c>
      <c r="H95" s="22">
        <v>136817.07442598726</v>
      </c>
    </row>
    <row r="96" spans="1:15">
      <c r="A96" s="13" t="s">
        <v>9</v>
      </c>
      <c r="B96" s="18">
        <v>15300</v>
      </c>
      <c r="C96" s="14">
        <v>20133</v>
      </c>
      <c r="D96" s="14">
        <v>21202.682678079917</v>
      </c>
      <c r="E96" s="14">
        <v>20824.730540164059</v>
      </c>
      <c r="F96" s="14">
        <v>36161.300000003001</v>
      </c>
      <c r="G96" s="5">
        <v>35995</v>
      </c>
      <c r="H96" s="22">
        <v>35130.000000001004</v>
      </c>
    </row>
    <row r="97" spans="1:8">
      <c r="A97" s="13" t="s">
        <v>10</v>
      </c>
      <c r="B97" s="18">
        <v>216393</v>
      </c>
      <c r="C97" s="14">
        <v>211286</v>
      </c>
      <c r="D97" s="14">
        <v>215437.9</v>
      </c>
      <c r="E97" s="14">
        <v>209508.90214753867</v>
      </c>
      <c r="F97" s="14">
        <v>222537</v>
      </c>
      <c r="G97" s="5">
        <v>229243</v>
      </c>
      <c r="H97" s="22">
        <v>236922</v>
      </c>
    </row>
    <row r="98" spans="1:8">
      <c r="A98" s="13" t="s">
        <v>34</v>
      </c>
      <c r="B98" s="18">
        <v>9128</v>
      </c>
      <c r="C98" s="14">
        <v>11267.355897992247</v>
      </c>
      <c r="D98" s="14">
        <v>12820</v>
      </c>
      <c r="E98" s="14">
        <v>11374</v>
      </c>
      <c r="F98" s="14">
        <v>15382</v>
      </c>
      <c r="G98" s="5">
        <v>14831</v>
      </c>
      <c r="H98" s="22">
        <v>15712</v>
      </c>
    </row>
  </sheetData>
  <phoneticPr fontId="0" type="noConversion"/>
  <pageMargins left="0.75" right="0.75" top="1" bottom="1" header="0.5" footer="0.5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2013</vt:lpstr>
      <vt:lpstr>Sheet1</vt:lpstr>
      <vt:lpstr>Sheet1!Print_Area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2010-12-06T18:18:39Z</cp:lastPrinted>
  <dcterms:created xsi:type="dcterms:W3CDTF">2006-09-18T13:48:09Z</dcterms:created>
  <dcterms:modified xsi:type="dcterms:W3CDTF">2016-12-13T11:56:42Z</dcterms:modified>
</cp:coreProperties>
</file>