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G-03-16-2020\NYMTC\2019 - HUB BOUND FILES\2019 - Data\COMMENTS\NYMTC REVIEW-COMMENTS\Comments on Excel Tables\Debra\"/>
    </mc:Choice>
  </mc:AlternateContent>
  <xr:revisionPtr revIDLastSave="0" documentId="13_ncr:1_{6AEAD5E3-E883-4A7D-BCC7-E23E07EC1C25}" xr6:coauthVersionLast="44" xr6:coauthVersionMax="44" xr10:uidLastSave="{00000000-0000-0000-0000-000000000000}"/>
  <bookViews>
    <workbookView xWindow="120" yWindow="90" windowWidth="19110" windowHeight="10830" tabRatio="827" xr2:uid="{00000000-000D-0000-FFFF-FFFF00000000}"/>
  </bookViews>
  <sheets>
    <sheet name="Total by Sector-In-bound" sheetId="16" r:id="rId1"/>
    <sheet name="Total by Sector-Out-bound" sheetId="17" r:id="rId2"/>
    <sheet name="60th-In-bound_1" sheetId="10" r:id="rId3"/>
    <sheet name="60th-In-bound_2" sheetId="11" r:id="rId4"/>
    <sheet name="60th-Out-bound_1" sheetId="14" r:id="rId5"/>
    <sheet name="60th-Out-bound_2" sheetId="15" r:id="rId6"/>
    <sheet name="Brooklyn-In-bound" sheetId="18" r:id="rId7"/>
    <sheet name="Brooklyn-Out-bound" sheetId="19" r:id="rId8"/>
    <sheet name="Queens-In-bound" sheetId="24" r:id="rId9"/>
    <sheet name="Queens-Out-bound" sheetId="25" r:id="rId10"/>
    <sheet name="New_Jersey-Inbound" sheetId="29" r:id="rId11"/>
    <sheet name="New Jersey-Outbound" sheetId="28" r:id="rId12"/>
    <sheet name="Express_Bus_In-bound" sheetId="26" r:id="rId13"/>
    <sheet name="Express_Bus-Out-bound" sheetId="27" r:id="rId14"/>
    <sheet name="MTA Bus Co." sheetId="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25" l="1"/>
  <c r="J35" i="25"/>
  <c r="Q35" i="25"/>
  <c r="P35" i="25"/>
  <c r="S35" i="25"/>
  <c r="R35" i="25"/>
  <c r="T33" i="25"/>
  <c r="T32" i="25"/>
  <c r="T31" i="25"/>
  <c r="T30" i="25"/>
  <c r="T29" i="25"/>
  <c r="T28" i="25"/>
  <c r="T27" i="25"/>
  <c r="T26" i="25"/>
  <c r="T25" i="25"/>
  <c r="T24" i="25"/>
  <c r="T23" i="25"/>
  <c r="T22" i="25"/>
  <c r="T21" i="25"/>
  <c r="T20" i="25"/>
  <c r="T19" i="25"/>
  <c r="T18" i="25"/>
  <c r="T16" i="25"/>
  <c r="T15" i="25"/>
  <c r="T14" i="25"/>
  <c r="T13" i="25"/>
  <c r="T12" i="25"/>
  <c r="T11" i="25"/>
  <c r="T10" i="25"/>
  <c r="S33" i="25"/>
  <c r="R33" i="25"/>
  <c r="S32" i="25"/>
  <c r="R32" i="25"/>
  <c r="S31" i="25"/>
  <c r="R31" i="25"/>
  <c r="S30" i="25"/>
  <c r="R30" i="25"/>
  <c r="S29" i="25"/>
  <c r="R29" i="25"/>
  <c r="S28" i="25"/>
  <c r="R28" i="25"/>
  <c r="S27" i="25"/>
  <c r="R27" i="25"/>
  <c r="S26" i="25"/>
  <c r="R26" i="25"/>
  <c r="S25" i="25"/>
  <c r="R25" i="25"/>
  <c r="S24" i="25"/>
  <c r="R24" i="25"/>
  <c r="S23" i="25"/>
  <c r="R23" i="25"/>
  <c r="S22" i="25"/>
  <c r="R22" i="25"/>
  <c r="S21" i="25"/>
  <c r="R21" i="25"/>
  <c r="S20" i="25"/>
  <c r="R20" i="25"/>
  <c r="S19" i="25"/>
  <c r="R19" i="25"/>
  <c r="S18" i="25"/>
  <c r="R18" i="25"/>
  <c r="S17" i="25"/>
  <c r="R17" i="25"/>
  <c r="T17" i="25" s="1"/>
  <c r="S16" i="25"/>
  <c r="R16" i="25"/>
  <c r="S15" i="25"/>
  <c r="R15" i="25"/>
  <c r="S14" i="25"/>
  <c r="R14" i="25"/>
  <c r="S13" i="25"/>
  <c r="R13" i="25"/>
  <c r="S12" i="25"/>
  <c r="R12" i="25"/>
  <c r="S11" i="25"/>
  <c r="R11" i="25"/>
  <c r="S10" i="25"/>
  <c r="R10" i="25"/>
  <c r="Q33" i="25"/>
  <c r="U33" i="25" s="1"/>
  <c r="P33" i="25"/>
  <c r="Q32" i="25"/>
  <c r="U32" i="25" s="1"/>
  <c r="P32" i="25"/>
  <c r="Q31" i="25"/>
  <c r="U31" i="25" s="1"/>
  <c r="P31" i="25"/>
  <c r="Q30" i="25"/>
  <c r="U30" i="25" s="1"/>
  <c r="P30" i="25"/>
  <c r="Q29" i="25"/>
  <c r="U29" i="25" s="1"/>
  <c r="P29" i="25"/>
  <c r="Q28" i="25"/>
  <c r="U28" i="25" s="1"/>
  <c r="P28" i="25"/>
  <c r="Q27" i="25"/>
  <c r="U27" i="25" s="1"/>
  <c r="P27" i="25"/>
  <c r="Q26" i="25"/>
  <c r="U26" i="25" s="1"/>
  <c r="P26" i="25"/>
  <c r="Q25" i="25"/>
  <c r="U25" i="25" s="1"/>
  <c r="P25" i="25"/>
  <c r="Q24" i="25"/>
  <c r="U24" i="25" s="1"/>
  <c r="P24" i="25"/>
  <c r="Q23" i="25"/>
  <c r="U23" i="25" s="1"/>
  <c r="P23" i="25"/>
  <c r="Q22" i="25"/>
  <c r="U22" i="25" s="1"/>
  <c r="P22" i="25"/>
  <c r="Q21" i="25"/>
  <c r="U21" i="25" s="1"/>
  <c r="P21" i="25"/>
  <c r="Q20" i="25"/>
  <c r="U20" i="25" s="1"/>
  <c r="P20" i="25"/>
  <c r="Q19" i="25"/>
  <c r="U19" i="25" s="1"/>
  <c r="P19" i="25"/>
  <c r="Q18" i="25"/>
  <c r="U18" i="25" s="1"/>
  <c r="P18" i="25"/>
  <c r="Q17" i="25"/>
  <c r="P17" i="25"/>
  <c r="Q16" i="25"/>
  <c r="U16" i="25" s="1"/>
  <c r="P16" i="25"/>
  <c r="Q15" i="25"/>
  <c r="U15" i="25" s="1"/>
  <c r="P15" i="25"/>
  <c r="Q14" i="25"/>
  <c r="U14" i="25" s="1"/>
  <c r="P14" i="25"/>
  <c r="Q13" i="25"/>
  <c r="U13" i="25" s="1"/>
  <c r="P13" i="25"/>
  <c r="Q12" i="25"/>
  <c r="U12" i="25" s="1"/>
  <c r="P12" i="25"/>
  <c r="Q11" i="25"/>
  <c r="U11" i="25" s="1"/>
  <c r="P11" i="25"/>
  <c r="Q10" i="25"/>
  <c r="U10" i="25" s="1"/>
  <c r="P10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U17" i="25" l="1"/>
  <c r="Q35" i="24"/>
  <c r="P35" i="24"/>
  <c r="O35" i="24"/>
  <c r="S35" i="24" s="1"/>
  <c r="N35" i="24"/>
  <c r="R35" i="24" s="1"/>
  <c r="Q33" i="24"/>
  <c r="P33" i="24"/>
  <c r="O33" i="24"/>
  <c r="S33" i="24" s="1"/>
  <c r="N33" i="24"/>
  <c r="R33" i="24" s="1"/>
  <c r="Q32" i="24"/>
  <c r="P32" i="24"/>
  <c r="O32" i="24"/>
  <c r="S32" i="24" s="1"/>
  <c r="N32" i="24"/>
  <c r="R32" i="24" s="1"/>
  <c r="Q31" i="24"/>
  <c r="P31" i="24"/>
  <c r="O31" i="24"/>
  <c r="S31" i="24" s="1"/>
  <c r="N31" i="24"/>
  <c r="R31" i="24" s="1"/>
  <c r="Q30" i="24"/>
  <c r="P30" i="24"/>
  <c r="O30" i="24"/>
  <c r="S30" i="24" s="1"/>
  <c r="N30" i="24"/>
  <c r="R30" i="24" s="1"/>
  <c r="Q29" i="24"/>
  <c r="P29" i="24"/>
  <c r="O29" i="24"/>
  <c r="S29" i="24" s="1"/>
  <c r="N29" i="24"/>
  <c r="R29" i="24" s="1"/>
  <c r="Q28" i="24"/>
  <c r="P28" i="24"/>
  <c r="O28" i="24"/>
  <c r="S28" i="24" s="1"/>
  <c r="N28" i="24"/>
  <c r="R28" i="24" s="1"/>
  <c r="Q27" i="24"/>
  <c r="P27" i="24"/>
  <c r="O27" i="24"/>
  <c r="S27" i="24" s="1"/>
  <c r="N27" i="24"/>
  <c r="R27" i="24" s="1"/>
  <c r="Q26" i="24"/>
  <c r="P26" i="24"/>
  <c r="O26" i="24"/>
  <c r="S26" i="24" s="1"/>
  <c r="N26" i="24"/>
  <c r="R26" i="24" s="1"/>
  <c r="Q25" i="24"/>
  <c r="P25" i="24"/>
  <c r="O25" i="24"/>
  <c r="S25" i="24" s="1"/>
  <c r="N25" i="24"/>
  <c r="R25" i="24" s="1"/>
  <c r="Q24" i="24"/>
  <c r="P24" i="24"/>
  <c r="O24" i="24"/>
  <c r="S24" i="24" s="1"/>
  <c r="N24" i="24"/>
  <c r="R24" i="24" s="1"/>
  <c r="Q23" i="24"/>
  <c r="P23" i="24"/>
  <c r="O23" i="24"/>
  <c r="S23" i="24" s="1"/>
  <c r="N23" i="24"/>
  <c r="R23" i="24" s="1"/>
  <c r="Q22" i="24"/>
  <c r="P22" i="24"/>
  <c r="O22" i="24"/>
  <c r="S22" i="24" s="1"/>
  <c r="N22" i="24"/>
  <c r="R22" i="24" s="1"/>
  <c r="Q21" i="24"/>
  <c r="P21" i="24"/>
  <c r="O21" i="24"/>
  <c r="S21" i="24" s="1"/>
  <c r="N21" i="24"/>
  <c r="R21" i="24" s="1"/>
  <c r="Q20" i="24"/>
  <c r="P20" i="24"/>
  <c r="O20" i="24"/>
  <c r="S20" i="24" s="1"/>
  <c r="N20" i="24"/>
  <c r="R20" i="24" s="1"/>
  <c r="Q19" i="24"/>
  <c r="P19" i="24"/>
  <c r="O19" i="24"/>
  <c r="S19" i="24" s="1"/>
  <c r="N19" i="24"/>
  <c r="R19" i="24" s="1"/>
  <c r="Q18" i="24"/>
  <c r="P18" i="24"/>
  <c r="O18" i="24"/>
  <c r="S18" i="24" s="1"/>
  <c r="N18" i="24"/>
  <c r="R18" i="24" s="1"/>
  <c r="Q17" i="24"/>
  <c r="P17" i="24"/>
  <c r="O17" i="24"/>
  <c r="S17" i="24" s="1"/>
  <c r="N17" i="24"/>
  <c r="R17" i="24" s="1"/>
  <c r="Q16" i="24"/>
  <c r="P16" i="24"/>
  <c r="O16" i="24"/>
  <c r="S16" i="24" s="1"/>
  <c r="N16" i="24"/>
  <c r="R16" i="24" s="1"/>
  <c r="Q15" i="24"/>
  <c r="P15" i="24"/>
  <c r="O15" i="24"/>
  <c r="S15" i="24" s="1"/>
  <c r="N15" i="24"/>
  <c r="R15" i="24" s="1"/>
  <c r="Q14" i="24"/>
  <c r="P14" i="24"/>
  <c r="O14" i="24"/>
  <c r="S14" i="24" s="1"/>
  <c r="N14" i="24"/>
  <c r="R14" i="24" s="1"/>
  <c r="Q13" i="24"/>
  <c r="P13" i="24"/>
  <c r="O13" i="24"/>
  <c r="S13" i="24" s="1"/>
  <c r="N13" i="24"/>
  <c r="R13" i="24" s="1"/>
  <c r="Q12" i="24"/>
  <c r="P12" i="24"/>
  <c r="O12" i="24"/>
  <c r="S12" i="24" s="1"/>
  <c r="N12" i="24"/>
  <c r="R12" i="24" s="1"/>
  <c r="Q11" i="24"/>
  <c r="P11" i="24"/>
  <c r="O11" i="24"/>
  <c r="S11" i="24" s="1"/>
  <c r="N11" i="24"/>
  <c r="R11" i="24" s="1"/>
  <c r="S10" i="24"/>
  <c r="R10" i="24"/>
  <c r="Q10" i="24"/>
  <c r="P10" i="24"/>
  <c r="O10" i="24"/>
  <c r="N10" i="24"/>
  <c r="M35" i="24"/>
  <c r="L35" i="24"/>
  <c r="M33" i="24"/>
  <c r="L33" i="24"/>
  <c r="M32" i="24"/>
  <c r="L32" i="24"/>
  <c r="M31" i="24"/>
  <c r="L31" i="24"/>
  <c r="M30" i="24"/>
  <c r="L30" i="24"/>
  <c r="M29" i="24"/>
  <c r="L29" i="24"/>
  <c r="M28" i="24"/>
  <c r="L28" i="24"/>
  <c r="M27" i="24"/>
  <c r="L27" i="24"/>
  <c r="M26" i="24"/>
  <c r="L26" i="24"/>
  <c r="M25" i="24"/>
  <c r="L25" i="24"/>
  <c r="M24" i="24"/>
  <c r="L24" i="24"/>
  <c r="M23" i="24"/>
  <c r="L23" i="24"/>
  <c r="M22" i="24"/>
  <c r="L22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5" i="24"/>
  <c r="L15" i="24"/>
  <c r="M14" i="24"/>
  <c r="L14" i="24"/>
  <c r="M13" i="24"/>
  <c r="L13" i="24"/>
  <c r="M12" i="24"/>
  <c r="L12" i="24"/>
  <c r="M11" i="24"/>
  <c r="L11" i="24"/>
  <c r="M10" i="24"/>
  <c r="L10" i="24"/>
  <c r="G35" i="24"/>
  <c r="F35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O35" i="19"/>
  <c r="N35" i="19"/>
  <c r="M35" i="19"/>
  <c r="Q35" i="19" s="1"/>
  <c r="L35" i="19"/>
  <c r="P35" i="19" s="1"/>
  <c r="O33" i="19"/>
  <c r="N33" i="19"/>
  <c r="M33" i="19"/>
  <c r="Q33" i="19" s="1"/>
  <c r="L33" i="19"/>
  <c r="P33" i="19" s="1"/>
  <c r="O32" i="19"/>
  <c r="N32" i="19"/>
  <c r="M32" i="19"/>
  <c r="Q32" i="19" s="1"/>
  <c r="L32" i="19"/>
  <c r="P32" i="19" s="1"/>
  <c r="O31" i="19"/>
  <c r="N31" i="19"/>
  <c r="M31" i="19"/>
  <c r="Q31" i="19" s="1"/>
  <c r="L31" i="19"/>
  <c r="P31" i="19" s="1"/>
  <c r="O30" i="19"/>
  <c r="N30" i="19"/>
  <c r="M30" i="19"/>
  <c r="Q30" i="19" s="1"/>
  <c r="L30" i="19"/>
  <c r="P30" i="19" s="1"/>
  <c r="O29" i="19"/>
  <c r="N29" i="19"/>
  <c r="M29" i="19"/>
  <c r="Q29" i="19" s="1"/>
  <c r="L29" i="19"/>
  <c r="P29" i="19" s="1"/>
  <c r="O28" i="19"/>
  <c r="N28" i="19"/>
  <c r="M28" i="19"/>
  <c r="Q28" i="19" s="1"/>
  <c r="L28" i="19"/>
  <c r="P28" i="19" s="1"/>
  <c r="O27" i="19"/>
  <c r="N27" i="19"/>
  <c r="M27" i="19"/>
  <c r="Q27" i="19" s="1"/>
  <c r="L27" i="19"/>
  <c r="P27" i="19" s="1"/>
  <c r="O26" i="19"/>
  <c r="N26" i="19"/>
  <c r="M26" i="19"/>
  <c r="Q26" i="19" s="1"/>
  <c r="L26" i="19"/>
  <c r="P26" i="19" s="1"/>
  <c r="O25" i="19"/>
  <c r="N25" i="19"/>
  <c r="M25" i="19"/>
  <c r="Q25" i="19" s="1"/>
  <c r="L25" i="19"/>
  <c r="P25" i="19" s="1"/>
  <c r="O24" i="19"/>
  <c r="N24" i="19"/>
  <c r="M24" i="19"/>
  <c r="Q24" i="19" s="1"/>
  <c r="L24" i="19"/>
  <c r="P24" i="19" s="1"/>
  <c r="O23" i="19"/>
  <c r="N23" i="19"/>
  <c r="M23" i="19"/>
  <c r="Q23" i="19" s="1"/>
  <c r="L23" i="19"/>
  <c r="P23" i="19" s="1"/>
  <c r="O22" i="19"/>
  <c r="N22" i="19"/>
  <c r="M22" i="19"/>
  <c r="Q22" i="19" s="1"/>
  <c r="L22" i="19"/>
  <c r="P22" i="19" s="1"/>
  <c r="O21" i="19"/>
  <c r="N21" i="19"/>
  <c r="M21" i="19"/>
  <c r="Q21" i="19" s="1"/>
  <c r="L21" i="19"/>
  <c r="P21" i="19" s="1"/>
  <c r="O20" i="19"/>
  <c r="N20" i="19"/>
  <c r="M20" i="19"/>
  <c r="Q20" i="19" s="1"/>
  <c r="L20" i="19"/>
  <c r="P20" i="19" s="1"/>
  <c r="O19" i="19"/>
  <c r="N19" i="19"/>
  <c r="M19" i="19"/>
  <c r="Q19" i="19" s="1"/>
  <c r="L19" i="19"/>
  <c r="P19" i="19" s="1"/>
  <c r="O18" i="19"/>
  <c r="N18" i="19"/>
  <c r="M18" i="19"/>
  <c r="Q18" i="19" s="1"/>
  <c r="L18" i="19"/>
  <c r="P18" i="19" s="1"/>
  <c r="O17" i="19"/>
  <c r="N17" i="19"/>
  <c r="M17" i="19"/>
  <c r="Q17" i="19" s="1"/>
  <c r="L17" i="19"/>
  <c r="P17" i="19" s="1"/>
  <c r="P16" i="19"/>
  <c r="O16" i="19"/>
  <c r="N16" i="19"/>
  <c r="M16" i="19"/>
  <c r="Q16" i="19" s="1"/>
  <c r="L16" i="19"/>
  <c r="O15" i="19"/>
  <c r="N15" i="19"/>
  <c r="M15" i="19"/>
  <c r="Q15" i="19" s="1"/>
  <c r="L15" i="19"/>
  <c r="P15" i="19" s="1"/>
  <c r="O14" i="19"/>
  <c r="N14" i="19"/>
  <c r="M14" i="19"/>
  <c r="Q14" i="19" s="1"/>
  <c r="L14" i="19"/>
  <c r="P14" i="19" s="1"/>
  <c r="O13" i="19"/>
  <c r="N13" i="19"/>
  <c r="M13" i="19"/>
  <c r="Q13" i="19" s="1"/>
  <c r="L13" i="19"/>
  <c r="P13" i="19" s="1"/>
  <c r="O12" i="19"/>
  <c r="N12" i="19"/>
  <c r="M12" i="19"/>
  <c r="Q12" i="19" s="1"/>
  <c r="L12" i="19"/>
  <c r="P12" i="19" s="1"/>
  <c r="O11" i="19"/>
  <c r="N11" i="19"/>
  <c r="M11" i="19"/>
  <c r="Q11" i="19" s="1"/>
  <c r="L11" i="19"/>
  <c r="P11" i="19" s="1"/>
  <c r="O10" i="19"/>
  <c r="N10" i="19"/>
  <c r="M10" i="19"/>
  <c r="Q10" i="19" s="1"/>
  <c r="L10" i="19"/>
  <c r="P10" i="19" s="1"/>
  <c r="G35" i="19"/>
  <c r="F35" i="19"/>
  <c r="G34" i="19"/>
  <c r="F34" i="19"/>
  <c r="G33" i="19"/>
  <c r="F33" i="19"/>
  <c r="G32" i="19"/>
  <c r="F32" i="19"/>
  <c r="G31" i="19"/>
  <c r="F31" i="19"/>
  <c r="G30" i="19"/>
  <c r="F30" i="19"/>
  <c r="G29" i="19"/>
  <c r="F29" i="19"/>
  <c r="G28" i="19"/>
  <c r="F28" i="19"/>
  <c r="G27" i="19"/>
  <c r="F27" i="19"/>
  <c r="G26" i="19"/>
  <c r="F26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O35" i="18"/>
  <c r="N35" i="18"/>
  <c r="M35" i="18"/>
  <c r="Q35" i="18" s="1"/>
  <c r="L35" i="18"/>
  <c r="P35" i="18" s="1"/>
  <c r="O33" i="18"/>
  <c r="N33" i="18"/>
  <c r="M33" i="18"/>
  <c r="Q33" i="18" s="1"/>
  <c r="L33" i="18"/>
  <c r="P33" i="18" s="1"/>
  <c r="O32" i="18"/>
  <c r="N32" i="18"/>
  <c r="M32" i="18"/>
  <c r="Q32" i="18" s="1"/>
  <c r="L32" i="18"/>
  <c r="P32" i="18" s="1"/>
  <c r="O31" i="18"/>
  <c r="N31" i="18"/>
  <c r="M31" i="18"/>
  <c r="Q31" i="18" s="1"/>
  <c r="L31" i="18"/>
  <c r="P31" i="18" s="1"/>
  <c r="O30" i="18"/>
  <c r="N30" i="18"/>
  <c r="M30" i="18"/>
  <c r="Q30" i="18" s="1"/>
  <c r="L30" i="18"/>
  <c r="P30" i="18" s="1"/>
  <c r="O29" i="18"/>
  <c r="N29" i="18"/>
  <c r="M29" i="18"/>
  <c r="Q29" i="18" s="1"/>
  <c r="L29" i="18"/>
  <c r="P29" i="18" s="1"/>
  <c r="O28" i="18"/>
  <c r="N28" i="18"/>
  <c r="M28" i="18"/>
  <c r="Q28" i="18" s="1"/>
  <c r="L28" i="18"/>
  <c r="P28" i="18" s="1"/>
  <c r="O27" i="18"/>
  <c r="N27" i="18"/>
  <c r="M27" i="18"/>
  <c r="Q27" i="18" s="1"/>
  <c r="L27" i="18"/>
  <c r="P27" i="18" s="1"/>
  <c r="O26" i="18"/>
  <c r="N26" i="18"/>
  <c r="M26" i="18"/>
  <c r="Q26" i="18" s="1"/>
  <c r="L26" i="18"/>
  <c r="P26" i="18" s="1"/>
  <c r="O25" i="18"/>
  <c r="N25" i="18"/>
  <c r="M25" i="18"/>
  <c r="Q25" i="18" s="1"/>
  <c r="L25" i="18"/>
  <c r="P25" i="18" s="1"/>
  <c r="O24" i="18"/>
  <c r="N24" i="18"/>
  <c r="M24" i="18"/>
  <c r="Q24" i="18" s="1"/>
  <c r="L24" i="18"/>
  <c r="P24" i="18" s="1"/>
  <c r="O23" i="18"/>
  <c r="N23" i="18"/>
  <c r="M23" i="18"/>
  <c r="Q23" i="18" s="1"/>
  <c r="L23" i="18"/>
  <c r="P23" i="18" s="1"/>
  <c r="O22" i="18"/>
  <c r="N22" i="18"/>
  <c r="M22" i="18"/>
  <c r="Q22" i="18" s="1"/>
  <c r="L22" i="18"/>
  <c r="P22" i="18" s="1"/>
  <c r="O21" i="18"/>
  <c r="N21" i="18"/>
  <c r="M21" i="18"/>
  <c r="Q21" i="18" s="1"/>
  <c r="L21" i="18"/>
  <c r="P21" i="18" s="1"/>
  <c r="O20" i="18"/>
  <c r="N20" i="18"/>
  <c r="M20" i="18"/>
  <c r="Q20" i="18" s="1"/>
  <c r="L20" i="18"/>
  <c r="P20" i="18" s="1"/>
  <c r="O19" i="18"/>
  <c r="N19" i="18"/>
  <c r="M19" i="18"/>
  <c r="Q19" i="18" s="1"/>
  <c r="L19" i="18"/>
  <c r="P19" i="18" s="1"/>
  <c r="O18" i="18"/>
  <c r="N18" i="18"/>
  <c r="M18" i="18"/>
  <c r="Q18" i="18" s="1"/>
  <c r="L18" i="18"/>
  <c r="P18" i="18" s="1"/>
  <c r="O17" i="18"/>
  <c r="N17" i="18"/>
  <c r="M17" i="18"/>
  <c r="Q17" i="18" s="1"/>
  <c r="L17" i="18"/>
  <c r="P17" i="18" s="1"/>
  <c r="O16" i="18"/>
  <c r="N16" i="18"/>
  <c r="M16" i="18"/>
  <c r="Q16" i="18" s="1"/>
  <c r="L16" i="18"/>
  <c r="P16" i="18" s="1"/>
  <c r="O15" i="18"/>
  <c r="N15" i="18"/>
  <c r="M15" i="18"/>
  <c r="Q15" i="18" s="1"/>
  <c r="L15" i="18"/>
  <c r="P15" i="18" s="1"/>
  <c r="O14" i="18"/>
  <c r="N14" i="18"/>
  <c r="M14" i="18"/>
  <c r="Q14" i="18" s="1"/>
  <c r="L14" i="18"/>
  <c r="P14" i="18" s="1"/>
  <c r="O13" i="18"/>
  <c r="N13" i="18"/>
  <c r="M13" i="18"/>
  <c r="Q13" i="18" s="1"/>
  <c r="L13" i="18"/>
  <c r="P13" i="18" s="1"/>
  <c r="O12" i="18"/>
  <c r="N12" i="18"/>
  <c r="M12" i="18"/>
  <c r="Q12" i="18" s="1"/>
  <c r="L12" i="18"/>
  <c r="P12" i="18" s="1"/>
  <c r="O11" i="18"/>
  <c r="N11" i="18"/>
  <c r="M11" i="18"/>
  <c r="Q11" i="18" s="1"/>
  <c r="L11" i="18"/>
  <c r="P11" i="18" s="1"/>
  <c r="Q10" i="18"/>
  <c r="P10" i="18"/>
  <c r="O10" i="18"/>
  <c r="N10" i="18"/>
  <c r="M10" i="18"/>
  <c r="L10" i="18"/>
  <c r="AL35" i="15"/>
  <c r="AL33" i="15"/>
  <c r="AM33" i="15" s="1"/>
  <c r="AL32" i="15"/>
  <c r="AM32" i="15" s="1"/>
  <c r="AL31" i="15"/>
  <c r="AL30" i="15"/>
  <c r="AL29" i="15"/>
  <c r="AM29" i="15" s="1"/>
  <c r="AL28" i="15"/>
  <c r="AM28" i="15" s="1"/>
  <c r="AL27" i="15"/>
  <c r="AL26" i="15"/>
  <c r="AL25" i="15"/>
  <c r="AM25" i="15" s="1"/>
  <c r="AL24" i="15"/>
  <c r="AM24" i="15" s="1"/>
  <c r="AL23" i="15"/>
  <c r="AL22" i="15"/>
  <c r="AL21" i="15"/>
  <c r="AM21" i="15" s="1"/>
  <c r="AL20" i="15"/>
  <c r="AM20" i="15" s="1"/>
  <c r="AL19" i="15"/>
  <c r="AL18" i="15"/>
  <c r="AL17" i="15"/>
  <c r="AM17" i="15" s="1"/>
  <c r="AL16" i="15"/>
  <c r="AM16" i="15" s="1"/>
  <c r="AL15" i="15"/>
  <c r="AL14" i="15"/>
  <c r="AL13" i="15"/>
  <c r="AM13" i="15" s="1"/>
  <c r="AL12" i="15"/>
  <c r="AM12" i="15" s="1"/>
  <c r="AL11" i="15"/>
  <c r="AL10" i="15"/>
  <c r="AK35" i="15"/>
  <c r="AK33" i="15"/>
  <c r="AK32" i="15"/>
  <c r="AK31" i="15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M10" i="15" s="1"/>
  <c r="AI32" i="15"/>
  <c r="AI31" i="15"/>
  <c r="AI28" i="15"/>
  <c r="AI27" i="15"/>
  <c r="AI24" i="15"/>
  <c r="AI23" i="15"/>
  <c r="AI20" i="15"/>
  <c r="AI19" i="15"/>
  <c r="AI16" i="15"/>
  <c r="AI15" i="15"/>
  <c r="AI12" i="15"/>
  <c r="AI11" i="15"/>
  <c r="AH35" i="15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G35" i="15"/>
  <c r="AI35" i="15" s="1"/>
  <c r="AG33" i="15"/>
  <c r="AI33" i="15" s="1"/>
  <c r="AG32" i="15"/>
  <c r="AG31" i="15"/>
  <c r="AG30" i="15"/>
  <c r="AI30" i="15" s="1"/>
  <c r="AG29" i="15"/>
  <c r="AI29" i="15" s="1"/>
  <c r="AG28" i="15"/>
  <c r="AG27" i="15"/>
  <c r="AG26" i="15"/>
  <c r="AI26" i="15" s="1"/>
  <c r="AG25" i="15"/>
  <c r="AI25" i="15" s="1"/>
  <c r="AG24" i="15"/>
  <c r="AG23" i="15"/>
  <c r="AG22" i="15"/>
  <c r="AI22" i="15" s="1"/>
  <c r="AG21" i="15"/>
  <c r="AI21" i="15" s="1"/>
  <c r="AG20" i="15"/>
  <c r="AG19" i="15"/>
  <c r="AG18" i="15"/>
  <c r="AI18" i="15" s="1"/>
  <c r="AG17" i="15"/>
  <c r="AI17" i="15" s="1"/>
  <c r="AG16" i="15"/>
  <c r="AG15" i="15"/>
  <c r="AG14" i="15"/>
  <c r="AI14" i="15" s="1"/>
  <c r="AG13" i="15"/>
  <c r="AI13" i="15" s="1"/>
  <c r="AG12" i="15"/>
  <c r="AG11" i="15"/>
  <c r="AG10" i="15"/>
  <c r="AI10" i="15" s="1"/>
  <c r="AM35" i="15" l="1"/>
  <c r="AM14" i="15"/>
  <c r="AM18" i="15"/>
  <c r="AM22" i="15"/>
  <c r="AM26" i="15"/>
  <c r="AM30" i="15"/>
  <c r="AM11" i="15"/>
  <c r="AM15" i="15"/>
  <c r="AM19" i="15"/>
  <c r="AM23" i="15"/>
  <c r="AM27" i="15"/>
  <c r="AM31" i="15"/>
  <c r="R54" i="19"/>
  <c r="R59" i="19" s="1"/>
  <c r="R62" i="19" l="1"/>
</calcChain>
</file>

<file path=xl/sharedStrings.xml><?xml version="1.0" encoding="utf-8"?>
<sst xmlns="http://schemas.openxmlformats.org/spreadsheetml/2006/main" count="902" uniqueCount="184">
  <si>
    <t>SECTION A</t>
  </si>
  <si>
    <t>BUS TRANSIT BY SECTOR</t>
  </si>
  <si>
    <t>60TH ST SECTOR</t>
  </si>
  <si>
    <t>BROOKLYN SECTOR</t>
  </si>
  <si>
    <t>QUEENS SECTOR</t>
  </si>
  <si>
    <t>N. J. SECTOR</t>
  </si>
  <si>
    <t>TOTAL ALL SECTORS</t>
  </si>
  <si>
    <t>HOURS</t>
  </si>
  <si>
    <t xml:space="preserve">BUSES </t>
  </si>
  <si>
    <t>PSGRS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</si>
  <si>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</si>
  <si>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</si>
  <si>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</si>
  <si>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</si>
  <si>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</si>
  <si>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</si>
  <si>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</si>
  <si>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</si>
  <si>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</si>
  <si>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</si>
  <si>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</si>
  <si>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</si>
  <si>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</si>
  <si>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</si>
  <si>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</si>
  <si>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</si>
  <si>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</si>
  <si>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</si>
  <si>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</si>
  <si>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</si>
  <si>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</si>
  <si>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</si>
  <si>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</si>
  <si>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</si>
  <si>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TOTAL</t>
  </si>
  <si>
    <t>BUS TRANSIT BY ROUTE</t>
  </si>
  <si>
    <t>YORK AVENUE</t>
  </si>
  <si>
    <t xml:space="preserve">        SECOND AVE</t>
  </si>
  <si>
    <t>LEXINGTON AVENUE</t>
  </si>
  <si>
    <t>NYCT LOCAL</t>
  </si>
  <si>
    <t>NYCT EXPRESS</t>
  </si>
  <si>
    <t>MTA BUS CO.</t>
  </si>
  <si>
    <t>BUSES</t>
  </si>
  <si>
    <t>BUS</t>
  </si>
  <si>
    <t>12:00 am</t>
  </si>
  <si>
    <t>FIFTH AVENUE</t>
  </si>
  <si>
    <t>BROADWAY</t>
  </si>
  <si>
    <t>COLUMBUS AVE</t>
  </si>
  <si>
    <t>WEST END AVENUE</t>
  </si>
  <si>
    <t>WCDOT</t>
  </si>
  <si>
    <t>NYC TRANSIT</t>
  </si>
  <si>
    <t>ALL BUSES</t>
  </si>
  <si>
    <t>FIRST AVENUE</t>
  </si>
  <si>
    <t>THIRD AVENUE</t>
  </si>
  <si>
    <t>MADISON AVENUE</t>
  </si>
  <si>
    <t>AMSTERDAM AVE.</t>
  </si>
  <si>
    <t>WEST END AVE</t>
  </si>
  <si>
    <t>ALL</t>
  </si>
  <si>
    <t>Total</t>
  </si>
  <si>
    <t>QUEENS MIDTOWN TUNNEL</t>
  </si>
  <si>
    <t>MTA Bus Co (Local)</t>
  </si>
  <si>
    <t>NYC Transit</t>
  </si>
  <si>
    <t>MTA Bus Co</t>
  </si>
  <si>
    <t xml:space="preserve"> MTA Bus Co (Express)</t>
  </si>
  <si>
    <t>HOLLAND TUNNEL</t>
  </si>
  <si>
    <t>LINCOLN TUNNEL</t>
  </si>
  <si>
    <t>1:00pm</t>
  </si>
  <si>
    <t>OTHER OPERATORS</t>
  </si>
  <si>
    <t>MTA BUS CO. EXPRESS BUS RIDERSHIP</t>
  </si>
  <si>
    <t>BY ROUTE - ORIGINAL DATA</t>
  </si>
  <si>
    <t>Route</t>
  </si>
  <si>
    <t>Daily</t>
  </si>
  <si>
    <t>12am-6am</t>
  </si>
  <si>
    <t>6am-9am</t>
  </si>
  <si>
    <t>9am-4pm</t>
  </si>
  <si>
    <t>4pm-7pm</t>
  </si>
  <si>
    <t>7pm-12am</t>
  </si>
  <si>
    <t>BM1</t>
  </si>
  <si>
    <t>BM2</t>
  </si>
  <si>
    <t>BM3</t>
  </si>
  <si>
    <t>BM4</t>
  </si>
  <si>
    <t>BM5</t>
  </si>
  <si>
    <t>BxM1</t>
  </si>
  <si>
    <t>BxM10</t>
  </si>
  <si>
    <t>BxM11</t>
  </si>
  <si>
    <t>BxM18</t>
  </si>
  <si>
    <t>BxM2</t>
  </si>
  <si>
    <t>BxM3</t>
  </si>
  <si>
    <t>BxM6</t>
  </si>
  <si>
    <t>BxM9</t>
  </si>
  <si>
    <t>QM10</t>
  </si>
  <si>
    <t>QM11</t>
  </si>
  <si>
    <t>QM12</t>
  </si>
  <si>
    <t>QM15</t>
  </si>
  <si>
    <t>QM16</t>
  </si>
  <si>
    <t>QM17</t>
  </si>
  <si>
    <t>QM18</t>
  </si>
  <si>
    <t>QM2</t>
  </si>
  <si>
    <t>QM21</t>
  </si>
  <si>
    <t>QM24</t>
  </si>
  <si>
    <t>QM3</t>
  </si>
  <si>
    <t>QM4</t>
  </si>
  <si>
    <t xml:space="preserve">MTA Bus Co </t>
  </si>
  <si>
    <t>NYC Transit (Local)</t>
  </si>
  <si>
    <t>NYC Transit (Express)</t>
  </si>
  <si>
    <t>MTA Bus Co.</t>
  </si>
  <si>
    <t>QM1</t>
  </si>
  <si>
    <t>QM5</t>
  </si>
  <si>
    <t>QM6</t>
  </si>
  <si>
    <t>QM7</t>
  </si>
  <si>
    <t>QM8</t>
  </si>
  <si>
    <t>QM25</t>
  </si>
  <si>
    <t>WCDOT *</t>
  </si>
  <si>
    <t>BxM8</t>
  </si>
  <si>
    <t>QM20</t>
  </si>
  <si>
    <t xml:space="preserve">MTA BUS CO </t>
  </si>
  <si>
    <t xml:space="preserve">MTA BUS CO. </t>
  </si>
  <si>
    <t>EXPRESS BUS RIDERSHIP BY SECTOR AND OPERATOR</t>
  </si>
  <si>
    <t xml:space="preserve">1.     Majority of buses crossing at the 60th Street, Brooklyn, and Queens sectors, belong to MTA NYCT, MTA Bus Co., and Westchester Bee Line.  </t>
  </si>
  <si>
    <t xml:space="preserve">        These bus volumes are derived from schedule and only these buses are included at the crossings.</t>
  </si>
  <si>
    <t xml:space="preserve">2.     Buses crossing NJ Sector were counted at the toll facilities which include all the buses. </t>
  </si>
  <si>
    <t>Notes:</t>
  </si>
  <si>
    <t xml:space="preserve">         These bus volumes are derived from schedule and only these buses are included at the crossings.</t>
  </si>
  <si>
    <t>WILLIAMSBURG BRIDGE (Local)</t>
  </si>
  <si>
    <t xml:space="preserve">  WILLIAMSBURG BRIDGE (Local)</t>
  </si>
  <si>
    <t>HUGH L. CAREY TUNNEL(Express)</t>
  </si>
  <si>
    <t xml:space="preserve">ED KOCH QUEENSBORO BRIDGE </t>
  </si>
  <si>
    <t>4.     Due to rounding, numbers presented throughout this table may not add up precisely to the totals provided by the data sources.</t>
  </si>
  <si>
    <t>Note:     Due to rounding, numbers presented throughout this table may not add up precisely to the totals provided by the data sources.</t>
  </si>
  <si>
    <t xml:space="preserve">         from PA of NY&amp;NJ 2015 Continuous Bus Survery.</t>
  </si>
  <si>
    <t xml:space="preserve">             TOTAL</t>
  </si>
  <si>
    <t>QM31</t>
  </si>
  <si>
    <t>QM32</t>
  </si>
  <si>
    <t>QM34</t>
  </si>
  <si>
    <t>QM35</t>
  </si>
  <si>
    <t>QM36</t>
  </si>
  <si>
    <t>QM40</t>
  </si>
  <si>
    <t>QM42</t>
  </si>
  <si>
    <t>QM44</t>
  </si>
  <si>
    <t xml:space="preserve">1.     Majority of buses crossing at the 60th Street, Brooklyn, and Queens sectors belong to MTA NYCT, MTA Bus Co., and Westchester Bee Line.  </t>
  </si>
  <si>
    <t xml:space="preserve">          SECTION A</t>
  </si>
  <si>
    <t xml:space="preserve">    SECTION A</t>
  </si>
  <si>
    <t>*       WCDOT refers to Bee-Line buses operated by the Westchester County Department of Transportation.</t>
  </si>
  <si>
    <t>2.     Due to rounding, numbers presented throughout this table may not add up precisely to the totals provided by the data sources.</t>
  </si>
  <si>
    <t>BXM4</t>
  </si>
  <si>
    <t>BXM7</t>
  </si>
  <si>
    <t>3.     New Jersey bus occupancy counts were determined based on Port Authority of NY&amp;NJ bus traffic counts and on the occupancy rates from PA of NY&amp;NJ 2015 Continuous Bus Survery.</t>
  </si>
  <si>
    <t xml:space="preserve">3.     New Jersey bus occupancy counts were determined based on Port Authority of NY&amp;NJ bus traffic counts and on the occupancy rates  </t>
  </si>
  <si>
    <t>NEW JERSY SECTOR, 2019-INBOUND</t>
  </si>
  <si>
    <t xml:space="preserve">1. New Jersey bus occupancy counts were determined based on Port Authority of NY&amp;NJ bus  </t>
  </si>
  <si>
    <t>2. Lincoln and Holland Tunnels counts include commuter buses.</t>
  </si>
  <si>
    <t xml:space="preserve">3. The westbound data are collected using miovision cameras; compared to the eastbound data which are collected using the toll transaction system at the tunnels. </t>
  </si>
  <si>
    <t>NEW JERSY SECTOR, 2019-OUTBOUND</t>
  </si>
  <si>
    <t>SUMMARY, 2019-INBOUND</t>
  </si>
  <si>
    <t>SUMMARY, 2019-OUTBOUND</t>
  </si>
  <si>
    <t>60TH STREET SECTOR, 2019-INBOUND  (Cont'd)</t>
  </si>
  <si>
    <t>60TH STREET SECTOR, 2019-INBOUND</t>
  </si>
  <si>
    <t>60TH STREET SECTOR, 2019-OUTBOUND</t>
  </si>
  <si>
    <t xml:space="preserve">                 TOTAL OUTBOUND PAX</t>
  </si>
  <si>
    <t>TOTAL OUTBOUND BUSES</t>
  </si>
  <si>
    <t>60TH STREET SECTOR, 2019-OUTBOUND  (Cont'd)</t>
  </si>
  <si>
    <t>BROOKLYN SECTOR, 2019-INBOUND</t>
  </si>
  <si>
    <t>BROOKLYN SECTOR, 2019-OUTBOUND</t>
  </si>
  <si>
    <t>QUEENS SECTOR, 2019-INBOUND</t>
  </si>
  <si>
    <t>QUEENS SECTOR, 2019-OUTBOUND</t>
  </si>
  <si>
    <t>INBOUND EXPRESS ONLY,  2019</t>
  </si>
  <si>
    <t>OUTBOUND EXPRESS ONLY,  2019</t>
  </si>
  <si>
    <t xml:space="preserve">2.     Lincoln and Holland Tunnels (NJ Sector) counts include commuter buses. </t>
  </si>
  <si>
    <t>**       WCDOT refers to Bee-Line buses operated by the Westchester County Department of Transportation.</t>
  </si>
  <si>
    <t>*         Central Park West</t>
  </si>
  <si>
    <t>CP West *</t>
  </si>
  <si>
    <t>WCDOT **</t>
  </si>
  <si>
    <t>1.    Due to rounding, numbers presented throughout this table may not add up precisely to the totals provided by the data sources.</t>
  </si>
  <si>
    <t xml:space="preserve">Notes:      </t>
  </si>
  <si>
    <t>2.   See notes on the worksheet: "Total by Sector-In-bound"</t>
  </si>
  <si>
    <t>2.   See notes on the worksheet: "Total by Sector-Out-bound"</t>
  </si>
  <si>
    <t>traffic counts and on the occupancy rates from PA of NY&amp;NJ 2015 Continuous Bus Survey.</t>
  </si>
  <si>
    <t>Thus the methodology of data collection is different between the directions, and should be considered when comparing eastbound and westbound volumes.</t>
  </si>
  <si>
    <t>4. Due to rounding, numbers presented throughout this table may not add up precisely to the totals provided be the data sources.</t>
  </si>
  <si>
    <t xml:space="preserve">3.  The westbound data are collected using miovision cameras; compared to the eastbound data which are collected using the toll transaction system at the tunnels. </t>
  </si>
  <si>
    <t>2.   Lincoln and Holland Tunnels counts include commuter buses.</t>
  </si>
  <si>
    <t xml:space="preserve">1.    New Jersey bus occupancy counts were determined based on Port Authority of NY&amp;NJ bus traffic counts and on the occupancy rates from PA of NY&amp;NJ 2015 Continuous Bus Survey.  </t>
  </si>
  <si>
    <t>4.   Due to rounding, numbers presented throughout this table may not add up precisely to the totals provided be the data sources.</t>
  </si>
  <si>
    <t xml:space="preserve">       Thus the methodology of data collection is different between the directions, and should be considered when comparing eastbound and westbound volumes.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</si>
</sst>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[$-409]h:mm\ AM/PM;@"/>
    <numFmt numFmtId="165" formatCode="_(* #,##0_);_(* \(#,##0\);_(* &quot;-&quot;??_);_(@_)"/>
    <numFmt numFmtId="166" formatCode="#,##0.0"/>
  </numFmts>
  <fonts count="56" x14ac:knownFonts="1"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10"/>
      <color indexed="57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b/>
      <vertAlign val="superscript"/>
      <sz val="10"/>
      <name val="Arial"/>
      <family val="2"/>
    </font>
    <font>
      <sz val="10"/>
      <color indexed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sz val="12"/>
      <color theme="5" tint="-0.249977111117893"/>
      <name val="Arial"/>
      <family val="2"/>
    </font>
    <font>
      <sz val="12"/>
      <color theme="5" tint="-0.249977111117893"/>
      <name val="Calibri"/>
      <family val="2"/>
      <scheme val="minor"/>
    </font>
    <font>
      <b/>
      <sz val="12"/>
      <color rgb="FF8C7462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sz val="9"/>
      <color theme="1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2"/>
      <color indexed="57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gray125">
        <fgColor rgb="FF847661"/>
        <bgColor theme="0"/>
      </patternFill>
    </fill>
    <fill>
      <patternFill patternType="solid">
        <fgColor rgb="FF847661"/>
        <bgColor indexed="64"/>
      </patternFill>
    </fill>
    <fill>
      <patternFill patternType="gray125">
        <bgColor indexed="9"/>
      </patternFill>
    </fill>
    <fill>
      <patternFill patternType="solid">
        <fgColor indexed="9"/>
        <bgColor rgb="FF847661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solid">
        <fgColor rgb="FFDDDFCA"/>
        <bgColor indexed="64"/>
      </patternFill>
    </fill>
    <fill>
      <patternFill patternType="gray125">
        <fgColor rgb="FF847661"/>
        <bgColor rgb="FFDDDFCA"/>
      </patternFill>
    </fill>
    <fill>
      <patternFill patternType="solid">
        <fgColor rgb="FFDDDFCA"/>
        <bgColor rgb="FF847661"/>
      </patternFill>
    </fill>
    <fill>
      <patternFill patternType="solid">
        <fgColor rgb="FF8C7462"/>
        <bgColor indexed="64"/>
      </patternFill>
    </fill>
    <fill>
      <patternFill patternType="solid">
        <fgColor theme="0"/>
        <bgColor rgb="FF847661"/>
      </patternFill>
    </fill>
    <fill>
      <patternFill patternType="solid">
        <fgColor rgb="FFD8D0CA"/>
        <bgColor indexed="64"/>
      </patternFill>
    </fill>
    <fill>
      <patternFill patternType="gray125">
        <fgColor rgb="FF8C7462"/>
        <bgColor indexed="9"/>
      </patternFill>
    </fill>
    <fill>
      <patternFill patternType="gray125">
        <fgColor rgb="FF8C7462"/>
        <bgColor rgb="FFDDDFCA"/>
      </patternFill>
    </fill>
    <fill>
      <patternFill patternType="gray125">
        <fgColor rgb="FF8C7462"/>
        <bgColor theme="0"/>
      </patternFill>
    </fill>
    <fill>
      <patternFill patternType="gray125">
        <fgColor rgb="FF8C7462"/>
        <bgColor theme="0" tint="-0.14999847407452621"/>
      </patternFill>
    </fill>
    <fill>
      <patternFill patternType="solid">
        <fgColor theme="0"/>
        <bgColor rgb="FF8C7462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847661"/>
      </patternFill>
    </fill>
    <fill>
      <patternFill patternType="gray125">
        <fgColor rgb="FF8C7462"/>
        <bgColor theme="0" tint="-0.249977111117893"/>
      </patternFill>
    </fill>
    <fill>
      <patternFill patternType="gray125">
        <fgColor rgb="FF847661"/>
        <bgColor theme="0" tint="-0.249977111117893"/>
      </patternFill>
    </fill>
    <fill>
      <patternFill patternType="solid">
        <fgColor rgb="FFCC99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64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49" fontId="3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/>
    <xf numFmtId="0" fontId="3" fillId="5" borderId="11" xfId="0" applyFont="1" applyFill="1" applyBorder="1"/>
    <xf numFmtId="0" fontId="3" fillId="5" borderId="1" xfId="0" applyFont="1" applyFill="1" applyBorder="1"/>
    <xf numFmtId="0" fontId="0" fillId="5" borderId="0" xfId="0" applyFill="1" applyBorder="1"/>
    <xf numFmtId="0" fontId="0" fillId="5" borderId="0" xfId="0" applyFill="1"/>
    <xf numFmtId="0" fontId="4" fillId="5" borderId="0" xfId="0" applyFont="1" applyFill="1"/>
    <xf numFmtId="3" fontId="4" fillId="5" borderId="0" xfId="0" applyNumberFormat="1" applyFont="1" applyFill="1"/>
    <xf numFmtId="0" fontId="1" fillId="5" borderId="0" xfId="0" applyFont="1" applyFill="1" applyBorder="1" applyAlignment="1"/>
    <xf numFmtId="0" fontId="2" fillId="5" borderId="1" xfId="0" applyFont="1" applyFill="1" applyBorder="1"/>
    <xf numFmtId="0" fontId="2" fillId="5" borderId="0" xfId="0" applyFont="1" applyFill="1"/>
    <xf numFmtId="0" fontId="2" fillId="5" borderId="11" xfId="0" applyFont="1" applyFill="1" applyBorder="1"/>
    <xf numFmtId="0" fontId="2" fillId="5" borderId="0" xfId="0" applyFont="1" applyFill="1" applyBorder="1"/>
    <xf numFmtId="3" fontId="2" fillId="5" borderId="0" xfId="0" applyNumberFormat="1" applyFont="1" applyFill="1"/>
    <xf numFmtId="43" fontId="2" fillId="5" borderId="0" xfId="0" applyNumberFormat="1" applyFont="1" applyFill="1"/>
    <xf numFmtId="0" fontId="9" fillId="5" borderId="0" xfId="0" applyFont="1" applyFill="1" applyAlignment="1">
      <alignment vertical="center"/>
    </xf>
    <xf numFmtId="3" fontId="2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/>
    <xf numFmtId="3" fontId="8" fillId="5" borderId="0" xfId="0" applyNumberFormat="1" applyFont="1" applyFill="1" applyBorder="1" applyAlignment="1">
      <alignment vertical="center"/>
    </xf>
    <xf numFmtId="3" fontId="2" fillId="5" borderId="0" xfId="0" applyNumberFormat="1" applyFont="1" applyFill="1" applyBorder="1" applyAlignment="1">
      <alignment horizontal="center"/>
    </xf>
    <xf numFmtId="0" fontId="10" fillId="2" borderId="0" xfId="0" applyFont="1" applyFill="1"/>
    <xf numFmtId="0" fontId="0" fillId="2" borderId="0" xfId="0" applyFill="1" applyBorder="1"/>
    <xf numFmtId="0" fontId="0" fillId="6" borderId="0" xfId="0" applyFill="1"/>
    <xf numFmtId="0" fontId="14" fillId="2" borderId="0" xfId="0" applyFont="1" applyFill="1" applyBorder="1"/>
    <xf numFmtId="0" fontId="1" fillId="5" borderId="0" xfId="0" applyFont="1" applyFill="1" applyBorder="1" applyAlignment="1">
      <alignment horizontal="left"/>
    </xf>
    <xf numFmtId="0" fontId="1" fillId="6" borderId="0" xfId="0" applyFont="1" applyFill="1" applyAlignment="1"/>
    <xf numFmtId="0" fontId="0" fillId="0" borderId="0" xfId="0" applyAlignment="1">
      <alignment wrapText="1"/>
    </xf>
    <xf numFmtId="165" fontId="0" fillId="5" borderId="0" xfId="0" applyNumberFormat="1" applyFill="1"/>
    <xf numFmtId="0" fontId="11" fillId="0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1" fillId="5" borderId="0" xfId="0" applyFont="1" applyFill="1" applyBorder="1" applyAlignment="1"/>
    <xf numFmtId="3" fontId="3" fillId="5" borderId="0" xfId="0" applyNumberFormat="1" applyFont="1" applyFill="1"/>
    <xf numFmtId="0" fontId="2" fillId="2" borderId="2" xfId="0" applyFont="1" applyFill="1" applyBorder="1" applyAlignment="1">
      <alignment vertical="center"/>
    </xf>
    <xf numFmtId="0" fontId="11" fillId="5" borderId="0" xfId="0" applyFont="1" applyFill="1"/>
    <xf numFmtId="0" fontId="3" fillId="5" borderId="0" xfId="0" applyFont="1" applyFill="1"/>
    <xf numFmtId="0" fontId="12" fillId="5" borderId="0" xfId="0" applyFont="1" applyFill="1" applyBorder="1"/>
    <xf numFmtId="0" fontId="12" fillId="5" borderId="0" xfId="0" applyFont="1" applyFill="1"/>
    <xf numFmtId="0" fontId="0" fillId="4" borderId="0" xfId="0" applyFill="1"/>
    <xf numFmtId="0" fontId="11" fillId="4" borderId="0" xfId="0" applyFont="1" applyFill="1" applyBorder="1" applyAlignment="1"/>
    <xf numFmtId="14" fontId="15" fillId="4" borderId="0" xfId="0" applyNumberFormat="1" applyFont="1" applyFill="1"/>
    <xf numFmtId="0" fontId="2" fillId="4" borderId="0" xfId="0" applyFont="1" applyFill="1"/>
    <xf numFmtId="3" fontId="2" fillId="4" borderId="0" xfId="0" applyNumberFormat="1" applyFont="1" applyFill="1"/>
    <xf numFmtId="0" fontId="18" fillId="5" borderId="0" xfId="0" applyFont="1" applyFill="1"/>
    <xf numFmtId="0" fontId="16" fillId="5" borderId="0" xfId="0" applyFont="1" applyFill="1" applyBorder="1" applyAlignment="1"/>
    <xf numFmtId="0" fontId="19" fillId="5" borderId="0" xfId="0" applyFont="1" applyFill="1"/>
    <xf numFmtId="0" fontId="16" fillId="5" borderId="0" xfId="0" applyFont="1" applyFill="1"/>
    <xf numFmtId="0" fontId="20" fillId="5" borderId="0" xfId="0" applyFont="1" applyFill="1"/>
    <xf numFmtId="0" fontId="2" fillId="2" borderId="0" xfId="0" applyFont="1" applyFill="1" applyAlignment="1">
      <alignment textRotation="45"/>
    </xf>
    <xf numFmtId="0" fontId="2" fillId="11" borderId="7" xfId="0" applyFont="1" applyFill="1" applyBorder="1"/>
    <xf numFmtId="0" fontId="2" fillId="11" borderId="1" xfId="0" applyFont="1" applyFill="1" applyBorder="1"/>
    <xf numFmtId="0" fontId="5" fillId="5" borderId="11" xfId="0" applyFont="1" applyFill="1" applyBorder="1" applyAlignment="1">
      <alignment horizontal="center"/>
    </xf>
    <xf numFmtId="49" fontId="2" fillId="5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3" fontId="3" fillId="5" borderId="9" xfId="0" applyNumberFormat="1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0" fillId="5" borderId="0" xfId="0" applyFont="1" applyFill="1"/>
    <xf numFmtId="0" fontId="22" fillId="5" borderId="0" xfId="0" applyFont="1" applyFill="1"/>
    <xf numFmtId="49" fontId="25" fillId="5" borderId="6" xfId="0" applyNumberFormat="1" applyFont="1" applyFill="1" applyBorder="1" applyAlignment="1">
      <alignment horizontal="center" vertical="center" wrapText="1"/>
    </xf>
    <xf numFmtId="49" fontId="25" fillId="5" borderId="8" xfId="0" applyNumberFormat="1" applyFont="1" applyFill="1" applyBorder="1" applyAlignment="1">
      <alignment horizontal="center" vertical="center" wrapText="1"/>
    </xf>
    <xf numFmtId="49" fontId="28" fillId="5" borderId="8" xfId="0" applyNumberFormat="1" applyFont="1" applyFill="1" applyBorder="1"/>
    <xf numFmtId="0" fontId="25" fillId="14" borderId="0" xfId="0" applyFont="1" applyFill="1" applyBorder="1" applyAlignment="1">
      <alignment horizontal="right"/>
    </xf>
    <xf numFmtId="0" fontId="25" fillId="5" borderId="0" xfId="0" applyFont="1" applyFill="1" applyBorder="1" applyAlignment="1">
      <alignment horizontal="right"/>
    </xf>
    <xf numFmtId="0" fontId="25" fillId="14" borderId="2" xfId="0" applyFont="1" applyFill="1" applyBorder="1" applyAlignment="1">
      <alignment horizontal="right"/>
    </xf>
    <xf numFmtId="0" fontId="25" fillId="11" borderId="0" xfId="0" applyFont="1" applyFill="1" applyBorder="1" applyAlignment="1">
      <alignment horizontal="right"/>
    </xf>
    <xf numFmtId="0" fontId="25" fillId="11" borderId="3" xfId="0" applyFont="1" applyFill="1" applyBorder="1" applyAlignment="1">
      <alignment horizontal="right"/>
    </xf>
    <xf numFmtId="49" fontId="28" fillId="5" borderId="6" xfId="0" applyNumberFormat="1" applyFont="1" applyFill="1" applyBorder="1"/>
    <xf numFmtId="0" fontId="25" fillId="14" borderId="11" xfId="0" applyFont="1" applyFill="1" applyBorder="1" applyAlignment="1">
      <alignment horizontal="right"/>
    </xf>
    <xf numFmtId="0" fontId="25" fillId="5" borderId="11" xfId="0" applyFont="1" applyFill="1" applyBorder="1" applyAlignment="1">
      <alignment horizontal="right"/>
    </xf>
    <xf numFmtId="0" fontId="25" fillId="14" borderId="11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right"/>
    </xf>
    <xf numFmtId="0" fontId="25" fillId="11" borderId="11" xfId="0" applyFont="1" applyFill="1" applyBorder="1" applyAlignment="1">
      <alignment horizontal="right"/>
    </xf>
    <xf numFmtId="0" fontId="25" fillId="11" borderId="7" xfId="0" applyFont="1" applyFill="1" applyBorder="1" applyAlignment="1">
      <alignment horizontal="right"/>
    </xf>
    <xf numFmtId="0" fontId="25" fillId="14" borderId="1" xfId="0" applyFont="1" applyFill="1" applyBorder="1" applyAlignment="1">
      <alignment horizontal="center"/>
    </xf>
    <xf numFmtId="0" fontId="25" fillId="5" borderId="11" xfId="0" applyFont="1" applyFill="1" applyBorder="1" applyAlignment="1">
      <alignment horizontal="center"/>
    </xf>
    <xf numFmtId="0" fontId="25" fillId="11" borderId="11" xfId="0" applyFont="1" applyFill="1" applyBorder="1" applyAlignment="1">
      <alignment horizontal="center"/>
    </xf>
    <xf numFmtId="0" fontId="25" fillId="11" borderId="7" xfId="0" applyFont="1" applyFill="1" applyBorder="1" applyAlignment="1">
      <alignment horizontal="center"/>
    </xf>
    <xf numFmtId="165" fontId="27" fillId="2" borderId="8" xfId="2" applyNumberFormat="1" applyFont="1" applyFill="1" applyBorder="1" applyAlignment="1">
      <alignment horizontal="right" vertical="center" indent="1"/>
    </xf>
    <xf numFmtId="3" fontId="27" fillId="14" borderId="2" xfId="2" applyNumberFormat="1" applyFont="1" applyFill="1" applyBorder="1" applyAlignment="1">
      <alignment horizontal="right" indent="1"/>
    </xf>
    <xf numFmtId="3" fontId="27" fillId="14" borderId="0" xfId="2" applyNumberFormat="1" applyFont="1" applyFill="1" applyBorder="1" applyAlignment="1">
      <alignment horizontal="right" indent="1"/>
    </xf>
    <xf numFmtId="3" fontId="27" fillId="2" borderId="2" xfId="2" applyNumberFormat="1" applyFont="1" applyFill="1" applyBorder="1" applyAlignment="1">
      <alignment horizontal="right" indent="1"/>
    </xf>
    <xf numFmtId="3" fontId="27" fillId="2" borderId="0" xfId="2" applyNumberFormat="1" applyFont="1" applyFill="1" applyBorder="1" applyAlignment="1">
      <alignment horizontal="right" indent="1"/>
    </xf>
    <xf numFmtId="3" fontId="27" fillId="11" borderId="0" xfId="2" applyNumberFormat="1" applyFont="1" applyFill="1" applyBorder="1" applyAlignment="1">
      <alignment horizontal="right" indent="1"/>
    </xf>
    <xf numFmtId="3" fontId="27" fillId="11" borderId="3" xfId="2" applyNumberFormat="1" applyFont="1" applyFill="1" applyBorder="1" applyAlignment="1">
      <alignment horizontal="right" indent="1"/>
    </xf>
    <xf numFmtId="165" fontId="27" fillId="9" borderId="8" xfId="2" applyNumberFormat="1" applyFont="1" applyFill="1" applyBorder="1" applyAlignment="1">
      <alignment horizontal="right" vertical="center" indent="1"/>
    </xf>
    <xf numFmtId="3" fontId="27" fillId="15" borderId="2" xfId="2" applyNumberFormat="1" applyFont="1" applyFill="1" applyBorder="1" applyAlignment="1">
      <alignment horizontal="right" indent="1"/>
    </xf>
    <xf numFmtId="3" fontId="27" fillId="15" borderId="0" xfId="2" applyNumberFormat="1" applyFont="1" applyFill="1" applyBorder="1" applyAlignment="1">
      <alignment horizontal="right" indent="1"/>
    </xf>
    <xf numFmtId="3" fontId="27" fillId="3" borderId="2" xfId="2" applyNumberFormat="1" applyFont="1" applyFill="1" applyBorder="1" applyAlignment="1">
      <alignment horizontal="right" indent="1"/>
    </xf>
    <xf numFmtId="3" fontId="27" fillId="3" borderId="0" xfId="2" applyNumberFormat="1" applyFont="1" applyFill="1" applyBorder="1" applyAlignment="1">
      <alignment horizontal="right" indent="1"/>
    </xf>
    <xf numFmtId="3" fontId="27" fillId="12" borderId="0" xfId="2" applyNumberFormat="1" applyFont="1" applyFill="1" applyBorder="1" applyAlignment="1">
      <alignment horizontal="right" indent="1"/>
    </xf>
    <xf numFmtId="3" fontId="27" fillId="16" borderId="2" xfId="2" applyNumberFormat="1" applyFont="1" applyFill="1" applyBorder="1" applyAlignment="1">
      <alignment horizontal="right" indent="1"/>
    </xf>
    <xf numFmtId="3" fontId="27" fillId="16" borderId="0" xfId="2" applyNumberFormat="1" applyFont="1" applyFill="1" applyBorder="1" applyAlignment="1">
      <alignment horizontal="right" indent="1"/>
    </xf>
    <xf numFmtId="3" fontId="27" fillId="10" borderId="2" xfId="2" applyNumberFormat="1" applyFont="1" applyFill="1" applyBorder="1" applyAlignment="1">
      <alignment horizontal="right" indent="1"/>
    </xf>
    <xf numFmtId="3" fontId="27" fillId="10" borderId="0" xfId="2" applyNumberFormat="1" applyFont="1" applyFill="1" applyBorder="1" applyAlignment="1">
      <alignment horizontal="right" indent="1"/>
    </xf>
    <xf numFmtId="3" fontId="27" fillId="13" borderId="0" xfId="2" applyNumberFormat="1" applyFont="1" applyFill="1" applyBorder="1" applyAlignment="1">
      <alignment horizontal="right" indent="1"/>
    </xf>
    <xf numFmtId="3" fontId="27" fillId="13" borderId="3" xfId="2" applyNumberFormat="1" applyFont="1" applyFill="1" applyBorder="1" applyAlignment="1">
      <alignment horizontal="right" indent="1"/>
    </xf>
    <xf numFmtId="3" fontId="27" fillId="14" borderId="4" xfId="2" applyNumberFormat="1" applyFont="1" applyFill="1" applyBorder="1" applyAlignment="1">
      <alignment horizontal="right" indent="1"/>
    </xf>
    <xf numFmtId="3" fontId="27" fillId="14" borderId="10" xfId="2" applyNumberFormat="1" applyFont="1" applyFill="1" applyBorder="1" applyAlignment="1">
      <alignment horizontal="right" indent="1"/>
    </xf>
    <xf numFmtId="3" fontId="27" fillId="2" borderId="4" xfId="2" applyNumberFormat="1" applyFont="1" applyFill="1" applyBorder="1" applyAlignment="1">
      <alignment horizontal="right" indent="1"/>
    </xf>
    <xf numFmtId="3" fontId="27" fillId="2" borderId="10" xfId="2" applyNumberFormat="1" applyFont="1" applyFill="1" applyBorder="1" applyAlignment="1">
      <alignment horizontal="right" indent="1"/>
    </xf>
    <xf numFmtId="3" fontId="27" fillId="11" borderId="10" xfId="2" applyNumberFormat="1" applyFont="1" applyFill="1" applyBorder="1" applyAlignment="1">
      <alignment horizontal="right" indent="1"/>
    </xf>
    <xf numFmtId="3" fontId="27" fillId="11" borderId="5" xfId="2" applyNumberFormat="1" applyFont="1" applyFill="1" applyBorder="1" applyAlignment="1">
      <alignment horizontal="right" indent="1"/>
    </xf>
    <xf numFmtId="164" fontId="27" fillId="2" borderId="6" xfId="0" applyNumberFormat="1" applyFont="1" applyFill="1" applyBorder="1" applyAlignment="1">
      <alignment horizontal="right" vertical="center" wrapText="1"/>
    </xf>
    <xf numFmtId="3" fontId="25" fillId="14" borderId="2" xfId="2" applyNumberFormat="1" applyFont="1" applyFill="1" applyBorder="1" applyAlignment="1">
      <alignment horizontal="right" vertical="center" indent="1"/>
    </xf>
    <xf numFmtId="3" fontId="25" fillId="14" borderId="0" xfId="2" applyNumberFormat="1" applyFont="1" applyFill="1" applyBorder="1" applyAlignment="1">
      <alignment horizontal="right" vertical="center" indent="1"/>
    </xf>
    <xf numFmtId="3" fontId="25" fillId="2" borderId="2" xfId="2" applyNumberFormat="1" applyFont="1" applyFill="1" applyBorder="1" applyAlignment="1">
      <alignment horizontal="right" vertical="center" indent="1"/>
    </xf>
    <xf numFmtId="3" fontId="25" fillId="2" borderId="0" xfId="2" applyNumberFormat="1" applyFont="1" applyFill="1" applyBorder="1" applyAlignment="1">
      <alignment horizontal="right" vertical="center" indent="1"/>
    </xf>
    <xf numFmtId="3" fontId="25" fillId="11" borderId="0" xfId="2" applyNumberFormat="1" applyFont="1" applyFill="1" applyBorder="1" applyAlignment="1">
      <alignment horizontal="right" vertical="center" indent="1"/>
    </xf>
    <xf numFmtId="3" fontId="25" fillId="11" borderId="3" xfId="2" applyNumberFormat="1" applyFont="1" applyFill="1" applyBorder="1" applyAlignment="1">
      <alignment horizontal="right" vertical="center" indent="1"/>
    </xf>
    <xf numFmtId="0" fontId="25" fillId="2" borderId="8" xfId="0" applyFont="1" applyFill="1" applyBorder="1" applyAlignment="1">
      <alignment horizontal="center" vertical="center" wrapText="1"/>
    </xf>
    <xf numFmtId="3" fontId="25" fillId="5" borderId="4" xfId="0" applyNumberFormat="1" applyFont="1" applyFill="1" applyBorder="1" applyAlignment="1">
      <alignment horizontal="center" vertical="center"/>
    </xf>
    <xf numFmtId="165" fontId="25" fillId="14" borderId="4" xfId="1" applyNumberFormat="1" applyFont="1" applyFill="1" applyBorder="1" applyAlignment="1">
      <alignment horizontal="center"/>
    </xf>
    <xf numFmtId="165" fontId="25" fillId="14" borderId="5" xfId="1" applyNumberFormat="1" applyFont="1" applyFill="1" applyBorder="1" applyAlignment="1">
      <alignment horizontal="center"/>
    </xf>
    <xf numFmtId="165" fontId="25" fillId="5" borderId="10" xfId="1" applyNumberFormat="1" applyFont="1" applyFill="1" applyBorder="1" applyAlignment="1">
      <alignment horizontal="center"/>
    </xf>
    <xf numFmtId="165" fontId="25" fillId="14" borderId="10" xfId="1" applyNumberFormat="1" applyFont="1" applyFill="1" applyBorder="1" applyAlignment="1">
      <alignment horizontal="center"/>
    </xf>
    <xf numFmtId="165" fontId="25" fillId="11" borderId="10" xfId="1" applyNumberFormat="1" applyFont="1" applyFill="1" applyBorder="1" applyAlignment="1">
      <alignment horizontal="center"/>
    </xf>
    <xf numFmtId="165" fontId="25" fillId="11" borderId="5" xfId="1" applyNumberFormat="1" applyFont="1" applyFill="1" applyBorder="1" applyAlignment="1">
      <alignment horizontal="center"/>
    </xf>
    <xf numFmtId="165" fontId="25" fillId="14" borderId="10" xfId="1" applyNumberFormat="1" applyFont="1" applyFill="1" applyBorder="1"/>
    <xf numFmtId="0" fontId="25" fillId="5" borderId="1" xfId="0" applyFont="1" applyFill="1" applyBorder="1" applyAlignment="1">
      <alignment horizontal="center"/>
    </xf>
    <xf numFmtId="3" fontId="27" fillId="5" borderId="2" xfId="2" applyNumberFormat="1" applyFont="1" applyFill="1" applyBorder="1" applyAlignment="1">
      <alignment horizontal="right" indent="1"/>
    </xf>
    <xf numFmtId="3" fontId="27" fillId="5" borderId="0" xfId="2" applyNumberFormat="1" applyFont="1" applyFill="1" applyBorder="1" applyAlignment="1">
      <alignment horizontal="right" indent="1"/>
    </xf>
    <xf numFmtId="3" fontId="27" fillId="7" borderId="2" xfId="2" applyNumberFormat="1" applyFont="1" applyFill="1" applyBorder="1" applyAlignment="1">
      <alignment horizontal="right" indent="1"/>
    </xf>
    <xf numFmtId="3" fontId="27" fillId="7" borderId="0" xfId="2" applyNumberFormat="1" applyFont="1" applyFill="1" applyBorder="1" applyAlignment="1">
      <alignment horizontal="right" indent="1"/>
    </xf>
    <xf numFmtId="3" fontId="27" fillId="18" borderId="2" xfId="2" applyNumberFormat="1" applyFont="1" applyFill="1" applyBorder="1" applyAlignment="1">
      <alignment horizontal="right" indent="1"/>
    </xf>
    <xf numFmtId="3" fontId="27" fillId="18" borderId="0" xfId="2" applyNumberFormat="1" applyFont="1" applyFill="1" applyBorder="1" applyAlignment="1">
      <alignment horizontal="right" indent="1"/>
    </xf>
    <xf numFmtId="3" fontId="27" fillId="5" borderId="4" xfId="2" applyNumberFormat="1" applyFont="1" applyFill="1" applyBorder="1" applyAlignment="1">
      <alignment horizontal="right" indent="1"/>
    </xf>
    <xf numFmtId="3" fontId="27" fillId="5" borderId="10" xfId="2" applyNumberFormat="1" applyFont="1" applyFill="1" applyBorder="1" applyAlignment="1">
      <alignment horizontal="right" indent="1"/>
    </xf>
    <xf numFmtId="3" fontId="25" fillId="5" borderId="2" xfId="2" applyNumberFormat="1" applyFont="1" applyFill="1" applyBorder="1" applyAlignment="1">
      <alignment horizontal="right" vertical="center" indent="1"/>
    </xf>
    <xf numFmtId="3" fontId="25" fillId="5" borderId="0" xfId="2" applyNumberFormat="1" applyFont="1" applyFill="1" applyBorder="1" applyAlignment="1">
      <alignment horizontal="right" vertical="center" indent="1"/>
    </xf>
    <xf numFmtId="165" fontId="25" fillId="5" borderId="4" xfId="1" applyNumberFormat="1" applyFont="1" applyFill="1" applyBorder="1" applyAlignment="1">
      <alignment horizontal="center"/>
    </xf>
    <xf numFmtId="165" fontId="25" fillId="5" borderId="10" xfId="1" applyNumberFormat="1" applyFont="1" applyFill="1" applyBorder="1"/>
    <xf numFmtId="49" fontId="27" fillId="5" borderId="2" xfId="0" applyNumberFormat="1" applyFont="1" applyFill="1" applyBorder="1"/>
    <xf numFmtId="49" fontId="27" fillId="5" borderId="1" xfId="0" applyNumberFormat="1" applyFont="1" applyFill="1" applyBorder="1"/>
    <xf numFmtId="165" fontId="25" fillId="5" borderId="0" xfId="1" applyNumberFormat="1" applyFont="1" applyFill="1" applyBorder="1"/>
    <xf numFmtId="3" fontId="25" fillId="5" borderId="9" xfId="0" applyNumberFormat="1" applyFont="1" applyFill="1" applyBorder="1" applyAlignment="1">
      <alignment horizontal="center" vertical="center"/>
    </xf>
    <xf numFmtId="165" fontId="25" fillId="11" borderId="10" xfId="1" applyNumberFormat="1" applyFont="1" applyFill="1" applyBorder="1"/>
    <xf numFmtId="165" fontId="25" fillId="11" borderId="5" xfId="1" applyNumberFormat="1" applyFont="1" applyFill="1" applyBorder="1"/>
    <xf numFmtId="165" fontId="25" fillId="5" borderId="5" xfId="1" applyNumberFormat="1" applyFont="1" applyFill="1" applyBorder="1"/>
    <xf numFmtId="165" fontId="25" fillId="14" borderId="5" xfId="1" applyNumberFormat="1" applyFont="1" applyFill="1" applyBorder="1"/>
    <xf numFmtId="0" fontId="24" fillId="5" borderId="0" xfId="0" applyFont="1" applyFill="1"/>
    <xf numFmtId="0" fontId="23" fillId="5" borderId="0" xfId="0" applyFont="1" applyFill="1"/>
    <xf numFmtId="3" fontId="23" fillId="5" borderId="0" xfId="0" applyNumberFormat="1" applyFont="1" applyFill="1"/>
    <xf numFmtId="49" fontId="28" fillId="5" borderId="9" xfId="0" applyNumberFormat="1" applyFont="1" applyFill="1" applyBorder="1"/>
    <xf numFmtId="49" fontId="28" fillId="5" borderId="2" xfId="0" applyNumberFormat="1" applyFont="1" applyFill="1" applyBorder="1"/>
    <xf numFmtId="0" fontId="25" fillId="14" borderId="0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3" fontId="27" fillId="14" borderId="3" xfId="2" applyNumberFormat="1" applyFont="1" applyFill="1" applyBorder="1" applyAlignment="1">
      <alignment horizontal="right" indent="1"/>
    </xf>
    <xf numFmtId="3" fontId="27" fillId="15" borderId="3" xfId="2" applyNumberFormat="1" applyFont="1" applyFill="1" applyBorder="1" applyAlignment="1">
      <alignment horizontal="right" indent="1"/>
    </xf>
    <xf numFmtId="3" fontId="27" fillId="16" borderId="3" xfId="2" applyNumberFormat="1" applyFont="1" applyFill="1" applyBorder="1" applyAlignment="1">
      <alignment horizontal="right" indent="1"/>
    </xf>
    <xf numFmtId="3" fontId="27" fillId="14" borderId="5" xfId="2" applyNumberFormat="1" applyFont="1" applyFill="1" applyBorder="1" applyAlignment="1">
      <alignment horizontal="right" indent="1"/>
    </xf>
    <xf numFmtId="3" fontId="25" fillId="14" borderId="3" xfId="2" applyNumberFormat="1" applyFont="1" applyFill="1" applyBorder="1" applyAlignment="1">
      <alignment horizontal="right" vertical="center" indent="1"/>
    </xf>
    <xf numFmtId="3" fontId="27" fillId="2" borderId="3" xfId="2" applyNumberFormat="1" applyFont="1" applyFill="1" applyBorder="1" applyAlignment="1">
      <alignment horizontal="right" indent="1"/>
    </xf>
    <xf numFmtId="3" fontId="27" fillId="5" borderId="3" xfId="2" applyNumberFormat="1" applyFont="1" applyFill="1" applyBorder="1" applyAlignment="1">
      <alignment horizontal="right" indent="1"/>
    </xf>
    <xf numFmtId="3" fontId="27" fillId="3" borderId="3" xfId="2" applyNumberFormat="1" applyFont="1" applyFill="1" applyBorder="1" applyAlignment="1">
      <alignment horizontal="right" indent="1"/>
    </xf>
    <xf numFmtId="3" fontId="27" fillId="10" borderId="3" xfId="2" applyNumberFormat="1" applyFont="1" applyFill="1" applyBorder="1" applyAlignment="1">
      <alignment horizontal="right" indent="1"/>
    </xf>
    <xf numFmtId="3" fontId="27" fillId="2" borderId="5" xfId="2" applyNumberFormat="1" applyFont="1" applyFill="1" applyBorder="1" applyAlignment="1">
      <alignment horizontal="right" indent="1"/>
    </xf>
    <xf numFmtId="3" fontId="25" fillId="2" borderId="3" xfId="2" applyNumberFormat="1" applyFont="1" applyFill="1" applyBorder="1" applyAlignment="1">
      <alignment horizontal="right" vertical="center" indent="1"/>
    </xf>
    <xf numFmtId="165" fontId="25" fillId="5" borderId="5" xfId="1" applyNumberFormat="1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6" fillId="17" borderId="11" xfId="0" applyFont="1" applyFill="1" applyBorder="1" applyAlignment="1">
      <alignment horizontal="center"/>
    </xf>
    <xf numFmtId="0" fontId="26" fillId="17" borderId="7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3" fillId="14" borderId="1" xfId="0" applyFont="1" applyFill="1" applyBorder="1"/>
    <xf numFmtId="0" fontId="3" fillId="14" borderId="11" xfId="0" applyFont="1" applyFill="1" applyBorder="1"/>
    <xf numFmtId="0" fontId="25" fillId="5" borderId="7" xfId="0" applyFont="1" applyFill="1" applyBorder="1" applyAlignment="1">
      <alignment horizontal="center"/>
    </xf>
    <xf numFmtId="165" fontId="27" fillId="20" borderId="8" xfId="2" applyNumberFormat="1" applyFont="1" applyFill="1" applyBorder="1" applyAlignment="1">
      <alignment horizontal="right" vertical="center" indent="1"/>
    </xf>
    <xf numFmtId="3" fontId="27" fillId="21" borderId="2" xfId="2" applyNumberFormat="1" applyFont="1" applyFill="1" applyBorder="1" applyAlignment="1">
      <alignment horizontal="right" indent="1"/>
    </xf>
    <xf numFmtId="3" fontId="27" fillId="21" borderId="0" xfId="2" applyNumberFormat="1" applyFont="1" applyFill="1" applyBorder="1" applyAlignment="1">
      <alignment horizontal="right" indent="1"/>
    </xf>
    <xf numFmtId="3" fontId="27" fillId="20" borderId="2" xfId="2" applyNumberFormat="1" applyFont="1" applyFill="1" applyBorder="1" applyAlignment="1">
      <alignment horizontal="right" indent="1"/>
    </xf>
    <xf numFmtId="3" fontId="27" fillId="20" borderId="0" xfId="2" applyNumberFormat="1" applyFont="1" applyFill="1" applyBorder="1" applyAlignment="1">
      <alignment horizontal="right" indent="1"/>
    </xf>
    <xf numFmtId="3" fontId="27" fillId="21" borderId="3" xfId="2" applyNumberFormat="1" applyFont="1" applyFill="1" applyBorder="1" applyAlignment="1">
      <alignment horizontal="right" indent="1"/>
    </xf>
    <xf numFmtId="3" fontId="27" fillId="22" borderId="0" xfId="2" applyNumberFormat="1" applyFont="1" applyFill="1" applyBorder="1" applyAlignment="1">
      <alignment horizontal="right" indent="1"/>
    </xf>
    <xf numFmtId="3" fontId="27" fillId="22" borderId="3" xfId="2" applyNumberFormat="1" applyFont="1" applyFill="1" applyBorder="1" applyAlignment="1">
      <alignment horizontal="right" indent="1"/>
    </xf>
    <xf numFmtId="3" fontId="27" fillId="5" borderId="5" xfId="2" applyNumberFormat="1" applyFont="1" applyFill="1" applyBorder="1" applyAlignment="1">
      <alignment horizontal="right" indent="1"/>
    </xf>
    <xf numFmtId="3" fontId="27" fillId="23" borderId="0" xfId="2" applyNumberFormat="1" applyFont="1" applyFill="1" applyBorder="1" applyAlignment="1">
      <alignment horizontal="right" indent="1"/>
    </xf>
    <xf numFmtId="3" fontId="27" fillId="23" borderId="3" xfId="2" applyNumberFormat="1" applyFont="1" applyFill="1" applyBorder="1" applyAlignment="1">
      <alignment horizontal="right" indent="1"/>
    </xf>
    <xf numFmtId="3" fontId="27" fillId="24" borderId="0" xfId="2" applyNumberFormat="1" applyFont="1" applyFill="1" applyBorder="1" applyAlignment="1">
      <alignment horizontal="right" indent="1"/>
    </xf>
    <xf numFmtId="49" fontId="27" fillId="5" borderId="8" xfId="0" applyNumberFormat="1" applyFont="1" applyFill="1" applyBorder="1"/>
    <xf numFmtId="3" fontId="27" fillId="20" borderId="3" xfId="2" applyNumberFormat="1" applyFont="1" applyFill="1" applyBorder="1" applyAlignment="1">
      <alignment horizontal="right" indent="1"/>
    </xf>
    <xf numFmtId="0" fontId="30" fillId="5" borderId="0" xfId="0" applyFont="1" applyFill="1"/>
    <xf numFmtId="0" fontId="2" fillId="14" borderId="1" xfId="0" applyFont="1" applyFill="1" applyBorder="1"/>
    <xf numFmtId="0" fontId="2" fillId="14" borderId="7" xfId="0" applyFont="1" applyFill="1" applyBorder="1"/>
    <xf numFmtId="0" fontId="27" fillId="2" borderId="1" xfId="0" applyFont="1" applyFill="1" applyBorder="1"/>
    <xf numFmtId="49" fontId="25" fillId="2" borderId="2" xfId="0" applyNumberFormat="1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/>
    </xf>
    <xf numFmtId="49" fontId="27" fillId="2" borderId="6" xfId="0" applyNumberFormat="1" applyFont="1" applyFill="1" applyBorder="1"/>
    <xf numFmtId="0" fontId="27" fillId="14" borderId="1" xfId="0" applyFont="1" applyFill="1" applyBorder="1"/>
    <xf numFmtId="0" fontId="27" fillId="14" borderId="7" xfId="0" applyFont="1" applyFill="1" applyBorder="1"/>
    <xf numFmtId="0" fontId="27" fillId="2" borderId="7" xfId="0" applyFont="1" applyFill="1" applyBorder="1"/>
    <xf numFmtId="3" fontId="25" fillId="11" borderId="3" xfId="2" applyNumberFormat="1" applyFont="1" applyFill="1" applyBorder="1" applyAlignment="1">
      <alignment horizontal="right" indent="1"/>
    </xf>
    <xf numFmtId="3" fontId="25" fillId="12" borderId="3" xfId="2" applyNumberFormat="1" applyFont="1" applyFill="1" applyBorder="1" applyAlignment="1">
      <alignment horizontal="right" indent="1"/>
    </xf>
    <xf numFmtId="3" fontId="25" fillId="13" borderId="3" xfId="2" applyNumberFormat="1" applyFont="1" applyFill="1" applyBorder="1" applyAlignment="1">
      <alignment horizontal="right" indent="1"/>
    </xf>
    <xf numFmtId="3" fontId="25" fillId="11" borderId="5" xfId="2" applyNumberFormat="1" applyFont="1" applyFill="1" applyBorder="1" applyAlignment="1">
      <alignment horizontal="right" indent="1"/>
    </xf>
    <xf numFmtId="0" fontId="25" fillId="2" borderId="4" xfId="0" applyFont="1" applyFill="1" applyBorder="1" applyAlignment="1">
      <alignment horizontal="center" vertical="center" wrapText="1"/>
    </xf>
    <xf numFmtId="3" fontId="25" fillId="14" borderId="4" xfId="2" applyNumberFormat="1" applyFont="1" applyFill="1" applyBorder="1" applyAlignment="1">
      <alignment horizontal="right" vertical="center" indent="1"/>
    </xf>
    <xf numFmtId="3" fontId="25" fillId="14" borderId="5" xfId="2" applyNumberFormat="1" applyFont="1" applyFill="1" applyBorder="1" applyAlignment="1">
      <alignment horizontal="right" vertical="center" indent="1"/>
    </xf>
    <xf numFmtId="3" fontId="25" fillId="2" borderId="10" xfId="2" applyNumberFormat="1" applyFont="1" applyFill="1" applyBorder="1" applyAlignment="1">
      <alignment horizontal="right" vertical="center" indent="1"/>
    </xf>
    <xf numFmtId="3" fontId="25" fillId="2" borderId="5" xfId="2" applyNumberFormat="1" applyFont="1" applyFill="1" applyBorder="1" applyAlignment="1">
      <alignment horizontal="right" vertical="center" indent="1"/>
    </xf>
    <xf numFmtId="3" fontId="25" fillId="23" borderId="3" xfId="2" applyNumberFormat="1" applyFont="1" applyFill="1" applyBorder="1" applyAlignment="1">
      <alignment horizontal="right" indent="1"/>
    </xf>
    <xf numFmtId="0" fontId="25" fillId="6" borderId="1" xfId="0" applyFont="1" applyFill="1" applyBorder="1"/>
    <xf numFmtId="0" fontId="25" fillId="6" borderId="0" xfId="0" applyFont="1" applyFill="1" applyBorder="1" applyAlignment="1">
      <alignment horizontal="center"/>
    </xf>
    <xf numFmtId="49" fontId="2" fillId="6" borderId="1" xfId="0" applyNumberFormat="1" applyFont="1" applyFill="1" applyBorder="1"/>
    <xf numFmtId="0" fontId="3" fillId="6" borderId="11" xfId="0" applyFont="1" applyFill="1" applyBorder="1"/>
    <xf numFmtId="0" fontId="3" fillId="25" borderId="11" xfId="0" applyFont="1" applyFill="1" applyBorder="1"/>
    <xf numFmtId="0" fontId="3" fillId="25" borderId="7" xfId="0" applyFont="1" applyFill="1" applyBorder="1"/>
    <xf numFmtId="0" fontId="0" fillId="0" borderId="0" xfId="0" applyBorder="1"/>
    <xf numFmtId="165" fontId="25" fillId="5" borderId="0" xfId="1" applyNumberFormat="1" applyFont="1" applyFill="1" applyBorder="1" applyAlignment="1">
      <alignment horizontal="center"/>
    </xf>
    <xf numFmtId="0" fontId="27" fillId="6" borderId="1" xfId="0" applyFont="1" applyFill="1" applyBorder="1"/>
    <xf numFmtId="0" fontId="25" fillId="6" borderId="2" xfId="0" applyFont="1" applyFill="1" applyBorder="1" applyAlignment="1">
      <alignment horizontal="center"/>
    </xf>
    <xf numFmtId="0" fontId="25" fillId="25" borderId="0" xfId="0" applyFont="1" applyFill="1" applyBorder="1" applyAlignment="1">
      <alignment horizontal="center"/>
    </xf>
    <xf numFmtId="0" fontId="25" fillId="25" borderId="3" xfId="0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 vertical="center" wrapText="1"/>
    </xf>
    <xf numFmtId="0" fontId="25" fillId="14" borderId="4" xfId="0" applyFont="1" applyFill="1" applyBorder="1" applyAlignment="1">
      <alignment horizontal="center"/>
    </xf>
    <xf numFmtId="0" fontId="25" fillId="14" borderId="10" xfId="0" applyFont="1" applyFill="1" applyBorder="1" applyAlignment="1">
      <alignment horizontal="center"/>
    </xf>
    <xf numFmtId="165" fontId="25" fillId="14" borderId="4" xfId="1" applyNumberFormat="1" applyFont="1" applyFill="1" applyBorder="1"/>
    <xf numFmtId="0" fontId="25" fillId="5" borderId="10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25" fillId="6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5" xfId="0" applyFont="1" applyFill="1" applyBorder="1" applyAlignment="1">
      <alignment horizontal="center"/>
    </xf>
    <xf numFmtId="0" fontId="22" fillId="5" borderId="0" xfId="0" applyFont="1" applyFill="1" applyBorder="1"/>
    <xf numFmtId="165" fontId="25" fillId="5" borderId="4" xfId="2" applyNumberFormat="1" applyFont="1" applyFill="1" applyBorder="1" applyAlignment="1">
      <alignment horizontal="right" vertical="center"/>
    </xf>
    <xf numFmtId="165" fontId="25" fillId="5" borderId="10" xfId="2" applyNumberFormat="1" applyFont="1" applyFill="1" applyBorder="1" applyAlignment="1">
      <alignment horizontal="right" vertical="center"/>
    </xf>
    <xf numFmtId="165" fontId="25" fillId="5" borderId="5" xfId="2" applyNumberFormat="1" applyFont="1" applyFill="1" applyBorder="1" applyAlignment="1">
      <alignment horizontal="right" vertical="center"/>
    </xf>
    <xf numFmtId="0" fontId="25" fillId="5" borderId="11" xfId="0" applyFont="1" applyFill="1" applyBorder="1"/>
    <xf numFmtId="0" fontId="25" fillId="5" borderId="1" xfId="0" applyFont="1" applyFill="1" applyBorder="1"/>
    <xf numFmtId="0" fontId="25" fillId="14" borderId="1" xfId="0" applyFont="1" applyFill="1" applyBorder="1"/>
    <xf numFmtId="0" fontId="25" fillId="14" borderId="11" xfId="0" applyFont="1" applyFill="1" applyBorder="1"/>
    <xf numFmtId="165" fontId="25" fillId="14" borderId="4" xfId="2" applyNumberFormat="1" applyFont="1" applyFill="1" applyBorder="1" applyAlignment="1">
      <alignment horizontal="right" vertical="center"/>
    </xf>
    <xf numFmtId="165" fontId="25" fillId="14" borderId="10" xfId="2" applyNumberFormat="1" applyFont="1" applyFill="1" applyBorder="1" applyAlignment="1">
      <alignment horizontal="right" vertical="center"/>
    </xf>
    <xf numFmtId="0" fontId="25" fillId="11" borderId="11" xfId="0" applyFont="1" applyFill="1" applyBorder="1"/>
    <xf numFmtId="0" fontId="25" fillId="11" borderId="7" xfId="0" applyFont="1" applyFill="1" applyBorder="1"/>
    <xf numFmtId="165" fontId="25" fillId="11" borderId="10" xfId="2" applyNumberFormat="1" applyFont="1" applyFill="1" applyBorder="1" applyAlignment="1">
      <alignment horizontal="right" vertical="center"/>
    </xf>
    <xf numFmtId="165" fontId="25" fillId="11" borderId="5" xfId="2" applyNumberFormat="1" applyFont="1" applyFill="1" applyBorder="1" applyAlignment="1">
      <alignment horizontal="right" vertical="center"/>
    </xf>
    <xf numFmtId="165" fontId="3" fillId="14" borderId="10" xfId="2" applyNumberFormat="1" applyFont="1" applyFill="1" applyBorder="1" applyAlignment="1">
      <alignment horizontal="right" vertical="center"/>
    </xf>
    <xf numFmtId="0" fontId="2" fillId="14" borderId="11" xfId="0" applyFont="1" applyFill="1" applyBorder="1"/>
    <xf numFmtId="0" fontId="3" fillId="11" borderId="11" xfId="0" applyFont="1" applyFill="1" applyBorder="1"/>
    <xf numFmtId="0" fontId="3" fillId="11" borderId="7" xfId="0" applyFont="1" applyFill="1" applyBorder="1"/>
    <xf numFmtId="165" fontId="3" fillId="11" borderId="10" xfId="2" applyNumberFormat="1" applyFont="1" applyFill="1" applyBorder="1" applyAlignment="1">
      <alignment horizontal="right" vertical="center"/>
    </xf>
    <xf numFmtId="165" fontId="3" fillId="11" borderId="5" xfId="2" applyNumberFormat="1" applyFont="1" applyFill="1" applyBorder="1" applyAlignment="1">
      <alignment horizontal="right" vertical="center"/>
    </xf>
    <xf numFmtId="3" fontId="27" fillId="22" borderId="2" xfId="2" applyNumberFormat="1" applyFont="1" applyFill="1" applyBorder="1" applyAlignment="1">
      <alignment horizontal="right" indent="1"/>
    </xf>
    <xf numFmtId="165" fontId="25" fillId="5" borderId="4" xfId="1" applyNumberFormat="1" applyFont="1" applyFill="1" applyBorder="1"/>
    <xf numFmtId="0" fontId="25" fillId="2" borderId="1" xfId="0" applyFont="1" applyFill="1" applyBorder="1" applyAlignment="1">
      <alignment horizontal="right"/>
    </xf>
    <xf numFmtId="0" fontId="25" fillId="5" borderId="7" xfId="0" applyFont="1" applyFill="1" applyBorder="1" applyAlignment="1">
      <alignment horizontal="right"/>
    </xf>
    <xf numFmtId="0" fontId="25" fillId="2" borderId="9" xfId="0" applyFont="1" applyFill="1" applyBorder="1" applyAlignment="1">
      <alignment horizontal="center" vertical="center" wrapText="1"/>
    </xf>
    <xf numFmtId="3" fontId="25" fillId="14" borderId="10" xfId="2" applyNumberFormat="1" applyFont="1" applyFill="1" applyBorder="1" applyAlignment="1">
      <alignment horizontal="right" vertical="center" indent="1"/>
    </xf>
    <xf numFmtId="3" fontId="25" fillId="2" borderId="4" xfId="2" applyNumberFormat="1" applyFont="1" applyFill="1" applyBorder="1" applyAlignment="1">
      <alignment horizontal="right" vertical="center" indent="1"/>
    </xf>
    <xf numFmtId="0" fontId="22" fillId="5" borderId="0" xfId="0" applyFont="1" applyFill="1" applyAlignment="1"/>
    <xf numFmtId="3" fontId="25" fillId="11" borderId="0" xfId="2" applyNumberFormat="1" applyFont="1" applyFill="1" applyBorder="1" applyAlignment="1">
      <alignment horizontal="right" indent="1"/>
    </xf>
    <xf numFmtId="3" fontId="25" fillId="13" borderId="0" xfId="2" applyNumberFormat="1" applyFont="1" applyFill="1" applyBorder="1" applyAlignment="1">
      <alignment horizontal="right" indent="1"/>
    </xf>
    <xf numFmtId="3" fontId="25" fillId="23" borderId="0" xfId="2" applyNumberFormat="1" applyFont="1" applyFill="1" applyBorder="1" applyAlignment="1">
      <alignment horizontal="right" indent="1"/>
    </xf>
    <xf numFmtId="3" fontId="25" fillId="11" borderId="10" xfId="2" applyNumberFormat="1" applyFont="1" applyFill="1" applyBorder="1" applyAlignment="1">
      <alignment horizontal="right" indent="1"/>
    </xf>
    <xf numFmtId="3" fontId="25" fillId="12" borderId="0" xfId="2" applyNumberFormat="1" applyFont="1" applyFill="1" applyBorder="1" applyAlignment="1">
      <alignment horizontal="right" indent="1"/>
    </xf>
    <xf numFmtId="0" fontId="2" fillId="14" borderId="0" xfId="0" applyFont="1" applyFill="1" applyBorder="1"/>
    <xf numFmtId="165" fontId="25" fillId="14" borderId="5" xfId="2" applyNumberFormat="1" applyFont="1" applyFill="1" applyBorder="1" applyAlignment="1">
      <alignment horizontal="right" vertical="center"/>
    </xf>
    <xf numFmtId="0" fontId="2" fillId="5" borderId="7" xfId="0" applyFont="1" applyFill="1" applyBorder="1"/>
    <xf numFmtId="0" fontId="25" fillId="4" borderId="10" xfId="0" applyFont="1" applyFill="1" applyBorder="1" applyAlignment="1">
      <alignment horizontal="center"/>
    </xf>
    <xf numFmtId="41" fontId="2" fillId="11" borderId="4" xfId="0" applyNumberFormat="1" applyFont="1" applyFill="1" applyBorder="1" applyAlignment="1">
      <alignment horizontal="right" indent="1"/>
    </xf>
    <xf numFmtId="41" fontId="2" fillId="11" borderId="5" xfId="0" applyNumberFormat="1" applyFont="1" applyFill="1" applyBorder="1" applyAlignment="1">
      <alignment horizontal="right" indent="1"/>
    </xf>
    <xf numFmtId="0" fontId="2" fillId="2" borderId="11" xfId="0" applyFont="1" applyFill="1" applyBorder="1"/>
    <xf numFmtId="0" fontId="27" fillId="2" borderId="2" xfId="0" applyFont="1" applyFill="1" applyBorder="1" applyAlignment="1">
      <alignment vertical="center"/>
    </xf>
    <xf numFmtId="49" fontId="25" fillId="2" borderId="4" xfId="0" applyNumberFormat="1" applyFont="1" applyFill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left" vertical="center" wrapText="1" indent="1"/>
    </xf>
    <xf numFmtId="0" fontId="31" fillId="14" borderId="13" xfId="0" applyFont="1" applyFill="1" applyBorder="1" applyAlignment="1">
      <alignment horizontal="center" vertical="center"/>
    </xf>
    <xf numFmtId="0" fontId="31" fillId="5" borderId="13" xfId="0" applyFont="1" applyFill="1" applyBorder="1" applyAlignment="1">
      <alignment horizontal="center" vertical="center"/>
    </xf>
    <xf numFmtId="0" fontId="31" fillId="5" borderId="14" xfId="0" applyFont="1" applyFill="1" applyBorder="1" applyAlignment="1">
      <alignment horizontal="center" vertical="center"/>
    </xf>
    <xf numFmtId="3" fontId="27" fillId="14" borderId="2" xfId="2" applyNumberFormat="1" applyFont="1" applyFill="1" applyBorder="1" applyAlignment="1">
      <alignment horizontal="right" vertical="center" indent="1"/>
    </xf>
    <xf numFmtId="3" fontId="27" fillId="14" borderId="0" xfId="2" applyNumberFormat="1" applyFont="1" applyFill="1" applyBorder="1" applyAlignment="1">
      <alignment horizontal="right" vertical="center" indent="1"/>
    </xf>
    <xf numFmtId="3" fontId="27" fillId="2" borderId="2" xfId="2" applyNumberFormat="1" applyFont="1" applyFill="1" applyBorder="1" applyAlignment="1">
      <alignment horizontal="right" vertical="center" indent="1"/>
    </xf>
    <xf numFmtId="3" fontId="27" fillId="2" borderId="0" xfId="2" applyNumberFormat="1" applyFont="1" applyFill="1" applyBorder="1" applyAlignment="1">
      <alignment horizontal="right" vertical="center" indent="1"/>
    </xf>
    <xf numFmtId="3" fontId="27" fillId="14" borderId="3" xfId="2" applyNumberFormat="1" applyFont="1" applyFill="1" applyBorder="1" applyAlignment="1">
      <alignment horizontal="right" vertical="center" indent="1"/>
    </xf>
    <xf numFmtId="3" fontId="27" fillId="5" borderId="0" xfId="2" applyNumberFormat="1" applyFont="1" applyFill="1" applyBorder="1" applyAlignment="1">
      <alignment horizontal="right" vertical="center" indent="1"/>
    </xf>
    <xf numFmtId="3" fontId="27" fillId="15" borderId="2" xfId="2" applyNumberFormat="1" applyFont="1" applyFill="1" applyBorder="1" applyAlignment="1">
      <alignment horizontal="right" vertical="center" indent="1"/>
    </xf>
    <xf numFmtId="3" fontId="27" fillId="15" borderId="0" xfId="2" applyNumberFormat="1" applyFont="1" applyFill="1" applyBorder="1" applyAlignment="1">
      <alignment horizontal="right" vertical="center" indent="1"/>
    </xf>
    <xf numFmtId="3" fontId="27" fillId="3" borderId="2" xfId="2" applyNumberFormat="1" applyFont="1" applyFill="1" applyBorder="1" applyAlignment="1">
      <alignment horizontal="right" vertical="center" indent="1"/>
    </xf>
    <xf numFmtId="3" fontId="27" fillId="3" borderId="0" xfId="2" applyNumberFormat="1" applyFont="1" applyFill="1" applyBorder="1" applyAlignment="1">
      <alignment horizontal="right" vertical="center" indent="1"/>
    </xf>
    <xf numFmtId="3" fontId="27" fillId="16" borderId="2" xfId="2" applyNumberFormat="1" applyFont="1" applyFill="1" applyBorder="1" applyAlignment="1">
      <alignment horizontal="right" vertical="center" indent="1"/>
    </xf>
    <xf numFmtId="3" fontId="27" fillId="16" borderId="0" xfId="2" applyNumberFormat="1" applyFont="1" applyFill="1" applyBorder="1" applyAlignment="1">
      <alignment horizontal="right" vertical="center" indent="1"/>
    </xf>
    <xf numFmtId="3" fontId="27" fillId="10" borderId="2" xfId="2" applyNumberFormat="1" applyFont="1" applyFill="1" applyBorder="1" applyAlignment="1">
      <alignment horizontal="right" vertical="center" indent="1"/>
    </xf>
    <xf numFmtId="3" fontId="27" fillId="10" borderId="0" xfId="2" applyNumberFormat="1" applyFont="1" applyFill="1" applyBorder="1" applyAlignment="1">
      <alignment horizontal="right" vertical="center" indent="1"/>
    </xf>
    <xf numFmtId="3" fontId="27" fillId="14" borderId="4" xfId="2" applyNumberFormat="1" applyFont="1" applyFill="1" applyBorder="1" applyAlignment="1">
      <alignment horizontal="right" vertical="center" indent="1"/>
    </xf>
    <xf numFmtId="3" fontId="27" fillId="14" borderId="10" xfId="2" applyNumberFormat="1" applyFont="1" applyFill="1" applyBorder="1" applyAlignment="1">
      <alignment horizontal="right" vertical="center" indent="1"/>
    </xf>
    <xf numFmtId="3" fontId="27" fillId="2" borderId="4" xfId="2" applyNumberFormat="1" applyFont="1" applyFill="1" applyBorder="1" applyAlignment="1">
      <alignment horizontal="right" vertical="center" indent="1"/>
    </xf>
    <xf numFmtId="3" fontId="27" fillId="2" borderId="10" xfId="2" applyNumberFormat="1" applyFont="1" applyFill="1" applyBorder="1" applyAlignment="1">
      <alignment horizontal="right" vertical="center" indent="1"/>
    </xf>
    <xf numFmtId="0" fontId="6" fillId="5" borderId="0" xfId="0" applyFont="1" applyFill="1"/>
    <xf numFmtId="0" fontId="25" fillId="14" borderId="0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35" fillId="5" borderId="0" xfId="0" applyFont="1" applyFill="1"/>
    <xf numFmtId="0" fontId="36" fillId="5" borderId="0" xfId="0" applyFont="1" applyFill="1"/>
    <xf numFmtId="3" fontId="36" fillId="5" borderId="0" xfId="0" applyNumberFormat="1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41" fontId="38" fillId="5" borderId="0" xfId="0" applyNumberFormat="1" applyFont="1" applyFill="1"/>
    <xf numFmtId="0" fontId="37" fillId="0" borderId="0" xfId="0" applyFont="1"/>
    <xf numFmtId="14" fontId="15" fillId="0" borderId="0" xfId="0" applyNumberFormat="1" applyFont="1"/>
    <xf numFmtId="0" fontId="27" fillId="2" borderId="6" xfId="0" applyFont="1" applyFill="1" applyBorder="1"/>
    <xf numFmtId="49" fontId="25" fillId="2" borderId="8" xfId="0" applyNumberFormat="1" applyFont="1" applyFill="1" applyBorder="1" applyAlignment="1">
      <alignment horizontal="center" vertical="center" wrapText="1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25" fillId="11" borderId="7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3" fontId="27" fillId="12" borderId="3" xfId="2" applyNumberFormat="1" applyFont="1" applyFill="1" applyBorder="1" applyAlignment="1">
      <alignment horizontal="right" indent="1"/>
    </xf>
    <xf numFmtId="0" fontId="31" fillId="11" borderId="0" xfId="0" applyFont="1" applyFill="1"/>
    <xf numFmtId="0" fontId="3" fillId="11" borderId="7" xfId="0" applyFont="1" applyFill="1" applyBorder="1" applyAlignment="1">
      <alignment horizontal="center"/>
    </xf>
    <xf numFmtId="0" fontId="25" fillId="11" borderId="10" xfId="0" applyFont="1" applyFill="1" applyBorder="1" applyAlignment="1">
      <alignment horizontal="center"/>
    </xf>
    <xf numFmtId="0" fontId="25" fillId="11" borderId="5" xfId="0" applyFont="1" applyFill="1" applyBorder="1" applyAlignment="1">
      <alignment horizontal="center"/>
    </xf>
    <xf numFmtId="0" fontId="2" fillId="11" borderId="11" xfId="0" applyFont="1" applyFill="1" applyBorder="1"/>
    <xf numFmtId="3" fontId="27" fillId="11" borderId="2" xfId="2" applyNumberFormat="1" applyFont="1" applyFill="1" applyBorder="1" applyAlignment="1">
      <alignment horizontal="right" vertical="center" wrapText="1" indent="1"/>
    </xf>
    <xf numFmtId="3" fontId="27" fillId="11" borderId="3" xfId="2" applyNumberFormat="1" applyFont="1" applyFill="1" applyBorder="1" applyAlignment="1">
      <alignment horizontal="right" vertical="center" wrapText="1" indent="1"/>
    </xf>
    <xf numFmtId="3" fontId="27" fillId="12" borderId="2" xfId="2" applyNumberFormat="1" applyFont="1" applyFill="1" applyBorder="1" applyAlignment="1">
      <alignment horizontal="right" vertical="center" wrapText="1" indent="1"/>
    </xf>
    <xf numFmtId="3" fontId="27" fillId="12" borderId="3" xfId="2" applyNumberFormat="1" applyFont="1" applyFill="1" applyBorder="1" applyAlignment="1">
      <alignment horizontal="right" vertical="center" wrapText="1" indent="1"/>
    </xf>
    <xf numFmtId="3" fontId="27" fillId="11" borderId="5" xfId="2" applyNumberFormat="1" applyFont="1" applyFill="1" applyBorder="1" applyAlignment="1">
      <alignment horizontal="right" vertical="center" wrapText="1" indent="1"/>
    </xf>
    <xf numFmtId="41" fontId="27" fillId="11" borderId="1" xfId="0" applyNumberFormat="1" applyFont="1" applyFill="1" applyBorder="1" applyAlignment="1">
      <alignment horizontal="right" indent="1"/>
    </xf>
    <xf numFmtId="41" fontId="27" fillId="11" borderId="7" xfId="0" applyNumberFormat="1" applyFont="1" applyFill="1" applyBorder="1" applyAlignment="1">
      <alignment horizontal="right" indent="1"/>
    </xf>
    <xf numFmtId="41" fontId="25" fillId="11" borderId="2" xfId="2" applyNumberFormat="1" applyFont="1" applyFill="1" applyBorder="1" applyAlignment="1">
      <alignment horizontal="right" indent="1"/>
    </xf>
    <xf numFmtId="41" fontId="25" fillId="11" borderId="3" xfId="2" applyNumberFormat="1" applyFont="1" applyFill="1" applyBorder="1" applyAlignment="1">
      <alignment horizontal="right" indent="1"/>
    </xf>
    <xf numFmtId="0" fontId="25" fillId="26" borderId="0" xfId="0" applyFont="1" applyFill="1" applyBorder="1" applyAlignment="1">
      <alignment horizontal="center"/>
    </xf>
    <xf numFmtId="0" fontId="25" fillId="26" borderId="3" xfId="0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5" fillId="26" borderId="7" xfId="0" applyFont="1" applyFill="1" applyBorder="1" applyAlignment="1">
      <alignment horizontal="center"/>
    </xf>
    <xf numFmtId="3" fontId="27" fillId="26" borderId="0" xfId="2" applyNumberFormat="1" applyFont="1" applyFill="1" applyBorder="1" applyAlignment="1">
      <alignment horizontal="right" indent="1"/>
    </xf>
    <xf numFmtId="3" fontId="27" fillId="27" borderId="0" xfId="2" applyNumberFormat="1" applyFont="1" applyFill="1" applyBorder="1" applyAlignment="1">
      <alignment horizontal="right" indent="1"/>
    </xf>
    <xf numFmtId="3" fontId="27" fillId="28" borderId="0" xfId="2" applyNumberFormat="1" applyFont="1" applyFill="1" applyBorder="1" applyAlignment="1">
      <alignment horizontal="right" indent="1"/>
    </xf>
    <xf numFmtId="3" fontId="27" fillId="26" borderId="10" xfId="2" applyNumberFormat="1" applyFont="1" applyFill="1" applyBorder="1" applyAlignment="1">
      <alignment horizontal="right" indent="1"/>
    </xf>
    <xf numFmtId="3" fontId="25" fillId="26" borderId="0" xfId="2" applyNumberFormat="1" applyFont="1" applyFill="1" applyBorder="1" applyAlignment="1">
      <alignment horizontal="right" vertical="center" indent="1"/>
    </xf>
    <xf numFmtId="165" fontId="25" fillId="26" borderId="10" xfId="1" applyNumberFormat="1" applyFont="1" applyFill="1" applyBorder="1"/>
    <xf numFmtId="165" fontId="25" fillId="26" borderId="5" xfId="1" applyNumberFormat="1" applyFont="1" applyFill="1" applyBorder="1"/>
    <xf numFmtId="3" fontId="27" fillId="26" borderId="3" xfId="2" applyNumberFormat="1" applyFont="1" applyFill="1" applyBorder="1" applyAlignment="1">
      <alignment horizontal="right" indent="1"/>
    </xf>
    <xf numFmtId="3" fontId="27" fillId="27" borderId="3" xfId="2" applyNumberFormat="1" applyFont="1" applyFill="1" applyBorder="1" applyAlignment="1">
      <alignment horizontal="right" indent="1"/>
    </xf>
    <xf numFmtId="3" fontId="27" fillId="28" borderId="3" xfId="2" applyNumberFormat="1" applyFont="1" applyFill="1" applyBorder="1" applyAlignment="1">
      <alignment horizontal="right" indent="1"/>
    </xf>
    <xf numFmtId="3" fontId="27" fillId="26" borderId="5" xfId="2" applyNumberFormat="1" applyFont="1" applyFill="1" applyBorder="1" applyAlignment="1">
      <alignment horizontal="right" indent="1"/>
    </xf>
    <xf numFmtId="3" fontId="25" fillId="26" borderId="3" xfId="2" applyNumberFormat="1" applyFont="1" applyFill="1" applyBorder="1" applyAlignment="1">
      <alignment horizontal="right" vertical="center" indent="1"/>
    </xf>
    <xf numFmtId="0" fontId="5" fillId="26" borderId="11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3" fontId="25" fillId="26" borderId="0" xfId="2" applyNumberFormat="1" applyFont="1" applyFill="1" applyBorder="1" applyAlignment="1">
      <alignment horizontal="right" indent="1"/>
    </xf>
    <xf numFmtId="3" fontId="25" fillId="26" borderId="3" xfId="2" applyNumberFormat="1" applyFont="1" applyFill="1" applyBorder="1" applyAlignment="1">
      <alignment horizontal="right" indent="1"/>
    </xf>
    <xf numFmtId="3" fontId="25" fillId="27" borderId="0" xfId="2" applyNumberFormat="1" applyFont="1" applyFill="1" applyBorder="1" applyAlignment="1">
      <alignment horizontal="right" indent="1"/>
    </xf>
    <xf numFmtId="3" fontId="25" fillId="27" borderId="3" xfId="2" applyNumberFormat="1" applyFont="1" applyFill="1" applyBorder="1" applyAlignment="1">
      <alignment horizontal="right" indent="1"/>
    </xf>
    <xf numFmtId="3" fontId="25" fillId="28" borderId="0" xfId="2" applyNumberFormat="1" applyFont="1" applyFill="1" applyBorder="1" applyAlignment="1">
      <alignment horizontal="right" indent="1"/>
    </xf>
    <xf numFmtId="3" fontId="25" fillId="28" borderId="3" xfId="2" applyNumberFormat="1" applyFont="1" applyFill="1" applyBorder="1" applyAlignment="1">
      <alignment horizontal="right" indent="1"/>
    </xf>
    <xf numFmtId="3" fontId="25" fillId="26" borderId="10" xfId="2" applyNumberFormat="1" applyFont="1" applyFill="1" applyBorder="1" applyAlignment="1">
      <alignment horizontal="right" indent="1"/>
    </xf>
    <xf numFmtId="3" fontId="25" fillId="26" borderId="5" xfId="2" applyNumberFormat="1" applyFont="1" applyFill="1" applyBorder="1" applyAlignment="1">
      <alignment horizontal="right" indent="1"/>
    </xf>
    <xf numFmtId="0" fontId="25" fillId="14" borderId="2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26" borderId="0" xfId="0" applyFont="1" applyFill="1" applyBorder="1" applyAlignment="1">
      <alignment horizontal="center"/>
    </xf>
    <xf numFmtId="0" fontId="25" fillId="26" borderId="3" xfId="0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/>
    </xf>
    <xf numFmtId="0" fontId="25" fillId="26" borderId="11" xfId="0" applyFont="1" applyFill="1" applyBorder="1" applyAlignment="1">
      <alignment horizontal="right"/>
    </xf>
    <xf numFmtId="0" fontId="25" fillId="26" borderId="7" xfId="0" applyFont="1" applyFill="1" applyBorder="1" applyAlignment="1">
      <alignment horizontal="right"/>
    </xf>
    <xf numFmtId="3" fontId="25" fillId="26" borderId="2" xfId="2" applyNumberFormat="1" applyFont="1" applyFill="1" applyBorder="1" applyAlignment="1">
      <alignment horizontal="right" vertical="center" indent="1"/>
    </xf>
    <xf numFmtId="3" fontId="25" fillId="29" borderId="2" xfId="2" applyNumberFormat="1" applyFont="1" applyFill="1" applyBorder="1" applyAlignment="1">
      <alignment horizontal="right" vertical="center" indent="1"/>
    </xf>
    <xf numFmtId="3" fontId="25" fillId="29" borderId="3" xfId="2" applyNumberFormat="1" applyFont="1" applyFill="1" applyBorder="1" applyAlignment="1">
      <alignment horizontal="right" vertical="center" indent="1"/>
    </xf>
    <xf numFmtId="3" fontId="25" fillId="27" borderId="2" xfId="2" applyNumberFormat="1" applyFont="1" applyFill="1" applyBorder="1" applyAlignment="1">
      <alignment horizontal="right" vertical="center" indent="1"/>
    </xf>
    <xf numFmtId="3" fontId="25" fillId="27" borderId="3" xfId="2" applyNumberFormat="1" applyFont="1" applyFill="1" applyBorder="1" applyAlignment="1">
      <alignment horizontal="right" vertical="center" indent="1"/>
    </xf>
    <xf numFmtId="3" fontId="25" fillId="26" borderId="4" xfId="2" applyNumberFormat="1" applyFont="1" applyFill="1" applyBorder="1" applyAlignment="1">
      <alignment horizontal="right" vertical="center" indent="1"/>
    </xf>
    <xf numFmtId="3" fontId="25" fillId="26" borderId="5" xfId="2" applyNumberFormat="1" applyFont="1" applyFill="1" applyBorder="1" applyAlignment="1">
      <alignment horizontal="right" vertical="center" indent="1"/>
    </xf>
    <xf numFmtId="3" fontId="25" fillId="26" borderId="2" xfId="2" applyNumberFormat="1" applyFont="1" applyFill="1" applyBorder="1" applyAlignment="1">
      <alignment horizontal="right" indent="1"/>
    </xf>
    <xf numFmtId="3" fontId="25" fillId="27" borderId="2" xfId="2" applyNumberFormat="1" applyFont="1" applyFill="1" applyBorder="1" applyAlignment="1">
      <alignment horizontal="right" indent="1"/>
    </xf>
    <xf numFmtId="3" fontId="25" fillId="28" borderId="2" xfId="2" applyNumberFormat="1" applyFont="1" applyFill="1" applyBorder="1" applyAlignment="1">
      <alignment horizontal="right" indent="1"/>
    </xf>
    <xf numFmtId="3" fontId="25" fillId="26" borderId="4" xfId="2" applyNumberFormat="1" applyFont="1" applyFill="1" applyBorder="1" applyAlignment="1">
      <alignment horizontal="right" indent="1"/>
    </xf>
    <xf numFmtId="0" fontId="40" fillId="5" borderId="0" xfId="0" applyFont="1" applyFill="1"/>
    <xf numFmtId="3" fontId="0" fillId="4" borderId="0" xfId="0" applyNumberFormat="1" applyFill="1"/>
    <xf numFmtId="0" fontId="15" fillId="2" borderId="15" xfId="0" applyFont="1" applyFill="1" applyBorder="1" applyAlignment="1">
      <alignment horizontal="left" vertical="center" wrapText="1" indent="1"/>
    </xf>
    <xf numFmtId="3" fontId="41" fillId="14" borderId="12" xfId="2" applyNumberFormat="1" applyFont="1" applyFill="1" applyBorder="1" applyAlignment="1">
      <alignment horizontal="right" vertical="center" indent="1"/>
    </xf>
    <xf numFmtId="3" fontId="41" fillId="5" borderId="13" xfId="2" applyNumberFormat="1" applyFont="1" applyFill="1" applyBorder="1" applyAlignment="1">
      <alignment horizontal="right" vertical="center" indent="1"/>
    </xf>
    <xf numFmtId="3" fontId="41" fillId="14" borderId="13" xfId="2" applyNumberFormat="1" applyFont="1" applyFill="1" applyBorder="1" applyAlignment="1">
      <alignment horizontal="right" vertical="center" indent="1"/>
    </xf>
    <xf numFmtId="3" fontId="41" fillId="5" borderId="14" xfId="2" applyNumberFormat="1" applyFont="1" applyFill="1" applyBorder="1" applyAlignment="1">
      <alignment horizontal="right" vertical="center" indent="1"/>
    </xf>
    <xf numFmtId="0" fontId="0" fillId="2" borderId="1" xfId="0" applyFont="1" applyFill="1" applyBorder="1" applyAlignment="1">
      <alignment horizontal="left" wrapText="1" indent="1"/>
    </xf>
    <xf numFmtId="3" fontId="42" fillId="14" borderId="1" xfId="2" applyNumberFormat="1" applyFont="1" applyFill="1" applyBorder="1" applyAlignment="1">
      <alignment horizontal="right" indent="1"/>
    </xf>
    <xf numFmtId="3" fontId="42" fillId="5" borderId="11" xfId="2" applyNumberFormat="1" applyFont="1" applyFill="1" applyBorder="1" applyAlignment="1">
      <alignment horizontal="right" indent="1"/>
    </xf>
    <xf numFmtId="3" fontId="42" fillId="14" borderId="11" xfId="2" applyNumberFormat="1" applyFont="1" applyFill="1" applyBorder="1" applyAlignment="1">
      <alignment horizontal="right" indent="1"/>
    </xf>
    <xf numFmtId="3" fontId="42" fillId="5" borderId="3" xfId="2" applyNumberFormat="1" applyFont="1" applyFill="1" applyBorder="1" applyAlignment="1">
      <alignment horizontal="right" indent="1"/>
    </xf>
    <xf numFmtId="0" fontId="0" fillId="2" borderId="2" xfId="0" applyFont="1" applyFill="1" applyBorder="1" applyAlignment="1">
      <alignment horizontal="left" wrapText="1" indent="1"/>
    </xf>
    <xf numFmtId="3" fontId="42" fillId="14" borderId="2" xfId="2" applyNumberFormat="1" applyFont="1" applyFill="1" applyBorder="1" applyAlignment="1">
      <alignment horizontal="right" indent="1"/>
    </xf>
    <xf numFmtId="3" fontId="42" fillId="5" borderId="0" xfId="2" applyNumberFormat="1" applyFont="1" applyFill="1" applyBorder="1" applyAlignment="1">
      <alignment horizontal="right" indent="1"/>
    </xf>
    <xf numFmtId="3" fontId="42" fillId="14" borderId="0" xfId="2" applyNumberFormat="1" applyFont="1" applyFill="1" applyBorder="1" applyAlignment="1">
      <alignment horizontal="right" indent="1"/>
    </xf>
    <xf numFmtId="0" fontId="42" fillId="5" borderId="2" xfId="0" applyFont="1" applyFill="1" applyBorder="1" applyAlignment="1">
      <alignment horizontal="left" wrapText="1" indent="1"/>
    </xf>
    <xf numFmtId="0" fontId="1" fillId="5" borderId="0" xfId="0" applyFont="1" applyFill="1" applyAlignment="1">
      <alignment horizontal="center"/>
    </xf>
    <xf numFmtId="0" fontId="7" fillId="5" borderId="0" xfId="0" applyFont="1" applyFill="1" applyAlignment="1"/>
    <xf numFmtId="0" fontId="37" fillId="4" borderId="0" xfId="0" applyFont="1" applyFill="1"/>
    <xf numFmtId="0" fontId="15" fillId="5" borderId="0" xfId="0" applyFont="1" applyFill="1"/>
    <xf numFmtId="0" fontId="15" fillId="5" borderId="0" xfId="0" applyFont="1" applyFill="1" applyBorder="1"/>
    <xf numFmtId="14" fontId="15" fillId="5" borderId="0" xfId="0" applyNumberFormat="1" applyFont="1" applyFill="1" applyBorder="1"/>
    <xf numFmtId="0" fontId="44" fillId="5" borderId="0" xfId="0" applyFont="1" applyFill="1" applyBorder="1"/>
    <xf numFmtId="0" fontId="43" fillId="5" borderId="0" xfId="0" applyFont="1" applyFill="1"/>
    <xf numFmtId="14" fontId="43" fillId="5" borderId="0" xfId="0" applyNumberFormat="1" applyFont="1" applyFill="1"/>
    <xf numFmtId="14" fontId="15" fillId="5" borderId="0" xfId="0" applyNumberFormat="1" applyFont="1" applyFill="1"/>
    <xf numFmtId="0" fontId="25" fillId="11" borderId="7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26" borderId="0" xfId="0" applyFont="1" applyFill="1" applyBorder="1" applyAlignment="1">
      <alignment horizontal="center"/>
    </xf>
    <xf numFmtId="0" fontId="25" fillId="26" borderId="3" xfId="0" applyFont="1" applyFill="1" applyBorder="1" applyAlignment="1">
      <alignment horizontal="center"/>
    </xf>
    <xf numFmtId="3" fontId="25" fillId="29" borderId="0" xfId="2" applyNumberFormat="1" applyFont="1" applyFill="1" applyBorder="1" applyAlignment="1">
      <alignment horizontal="right" indent="1"/>
    </xf>
    <xf numFmtId="3" fontId="25" fillId="29" borderId="3" xfId="2" applyNumberFormat="1" applyFont="1" applyFill="1" applyBorder="1" applyAlignment="1">
      <alignment horizontal="right" indent="1"/>
    </xf>
    <xf numFmtId="165" fontId="25" fillId="26" borderId="10" xfId="1" applyNumberFormat="1" applyFont="1" applyFill="1" applyBorder="1" applyAlignment="1">
      <alignment horizontal="center"/>
    </xf>
    <xf numFmtId="165" fontId="25" fillId="26" borderId="5" xfId="1" applyNumberFormat="1" applyFont="1" applyFill="1" applyBorder="1" applyAlignment="1">
      <alignment horizontal="center"/>
    </xf>
    <xf numFmtId="0" fontId="32" fillId="5" borderId="0" xfId="0" applyFont="1" applyFill="1"/>
    <xf numFmtId="3" fontId="45" fillId="5" borderId="0" xfId="0" applyNumberFormat="1" applyFont="1" applyFill="1"/>
    <xf numFmtId="0" fontId="25" fillId="5" borderId="0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46" fillId="0" borderId="0" xfId="0" applyFont="1"/>
    <xf numFmtId="3" fontId="47" fillId="0" borderId="0" xfId="0" applyNumberFormat="1" applyFont="1"/>
    <xf numFmtId="0" fontId="2" fillId="0" borderId="0" xfId="0" applyFont="1"/>
    <xf numFmtId="3" fontId="25" fillId="0" borderId="0" xfId="2" applyNumberFormat="1" applyFont="1" applyAlignment="1">
      <alignment horizontal="right" vertical="center" indent="1"/>
    </xf>
    <xf numFmtId="0" fontId="46" fillId="0" borderId="0" xfId="0" applyFont="1" applyAlignment="1">
      <alignment wrapText="1"/>
    </xf>
    <xf numFmtId="166" fontId="46" fillId="0" borderId="0" xfId="0" applyNumberFormat="1" applyFont="1"/>
    <xf numFmtId="3" fontId="47" fillId="0" borderId="0" xfId="2" applyNumberFormat="1" applyFont="1" applyAlignment="1">
      <alignment vertical="center"/>
    </xf>
    <xf numFmtId="166" fontId="46" fillId="0" borderId="0" xfId="0" applyNumberFormat="1" applyFont="1" applyFill="1"/>
    <xf numFmtId="0" fontId="2" fillId="0" borderId="0" xfId="0" applyFont="1" applyFill="1"/>
    <xf numFmtId="3" fontId="47" fillId="0" borderId="0" xfId="2" applyNumberFormat="1" applyFont="1" applyFill="1" applyAlignment="1">
      <alignment vertical="center"/>
    </xf>
    <xf numFmtId="3" fontId="0" fillId="0" borderId="0" xfId="0" applyNumberFormat="1"/>
    <xf numFmtId="3" fontId="24" fillId="0" borderId="0" xfId="0" applyNumberFormat="1" applyFont="1"/>
    <xf numFmtId="3" fontId="0" fillId="5" borderId="0" xfId="0" applyNumberFormat="1" applyFill="1"/>
    <xf numFmtId="0" fontId="43" fillId="0" borderId="0" xfId="0" applyFont="1"/>
    <xf numFmtId="3" fontId="43" fillId="0" borderId="0" xfId="0" applyNumberFormat="1" applyFont="1"/>
    <xf numFmtId="0" fontId="24" fillId="0" borderId="0" xfId="0" applyFont="1"/>
    <xf numFmtId="3" fontId="15" fillId="0" borderId="0" xfId="0" applyNumberFormat="1" applyFont="1"/>
    <xf numFmtId="0" fontId="43" fillId="30" borderId="0" xfId="0" applyFont="1" applyFill="1"/>
    <xf numFmtId="0" fontId="0" fillId="0" borderId="0" xfId="0" applyFill="1"/>
    <xf numFmtId="37" fontId="48" fillId="0" borderId="0" xfId="0" applyNumberFormat="1" applyFont="1" applyFill="1" applyBorder="1"/>
    <xf numFmtId="0" fontId="0" fillId="0" borderId="0" xfId="0" applyFill="1" applyBorder="1"/>
    <xf numFmtId="0" fontId="46" fillId="0" borderId="0" xfId="0" applyFont="1" applyFill="1"/>
    <xf numFmtId="3" fontId="47" fillId="0" borderId="0" xfId="0" applyNumberFormat="1" applyFont="1" applyFill="1"/>
    <xf numFmtId="3" fontId="25" fillId="0" borderId="0" xfId="2" applyNumberFormat="1" applyFont="1" applyFill="1" applyAlignment="1">
      <alignment horizontal="right" vertical="center" indent="1"/>
    </xf>
    <xf numFmtId="0" fontId="46" fillId="0" borderId="0" xfId="0" applyFont="1" applyFill="1" applyAlignment="1">
      <alignment wrapText="1"/>
    </xf>
    <xf numFmtId="0" fontId="0" fillId="0" borderId="0" xfId="0" applyFill="1" applyAlignment="1">
      <alignment vertical="center" wrapText="1"/>
    </xf>
    <xf numFmtId="3" fontId="0" fillId="0" borderId="0" xfId="0" applyNumberFormat="1" applyFill="1"/>
    <xf numFmtId="3" fontId="43" fillId="0" borderId="0" xfId="0" applyNumberFormat="1" applyFont="1" applyFill="1"/>
    <xf numFmtId="0" fontId="43" fillId="0" borderId="0" xfId="0" applyFont="1" applyFill="1"/>
    <xf numFmtId="0" fontId="17" fillId="5" borderId="0" xfId="0" applyFont="1" applyFill="1"/>
    <xf numFmtId="0" fontId="0" fillId="5" borderId="10" xfId="0" applyFill="1" applyBorder="1"/>
    <xf numFmtId="0" fontId="1" fillId="5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/>
    <xf numFmtId="14" fontId="49" fillId="5" borderId="0" xfId="0" applyNumberFormat="1" applyFont="1" applyFill="1"/>
    <xf numFmtId="0" fontId="2" fillId="5" borderId="10" xfId="0" applyFont="1" applyFill="1" applyBorder="1"/>
    <xf numFmtId="0" fontId="3" fillId="5" borderId="10" xfId="0" applyFont="1" applyFill="1" applyBorder="1" applyAlignment="1">
      <alignment horizontal="left"/>
    </xf>
    <xf numFmtId="0" fontId="50" fillId="5" borderId="0" xfId="0" applyFont="1" applyFill="1"/>
    <xf numFmtId="0" fontId="51" fillId="5" borderId="0" xfId="0" applyFont="1" applyFill="1"/>
    <xf numFmtId="0" fontId="52" fillId="5" borderId="0" xfId="0" applyFont="1" applyFill="1"/>
    <xf numFmtId="0" fontId="53" fillId="5" borderId="0" xfId="0" applyFont="1" applyFill="1"/>
    <xf numFmtId="164" fontId="52" fillId="5" borderId="0" xfId="0" applyNumberFormat="1" applyFont="1" applyFill="1" applyAlignment="1">
      <alignment horizontal="left" vertical="center" wrapText="1"/>
    </xf>
    <xf numFmtId="0" fontId="54" fillId="5" borderId="0" xfId="0" applyFont="1" applyFill="1" applyAlignment="1">
      <alignment vertical="center"/>
    </xf>
    <xf numFmtId="165" fontId="2" fillId="5" borderId="0" xfId="1" applyNumberFormat="1" applyFont="1" applyFill="1" applyBorder="1" applyAlignment="1">
      <alignment horizontal="right"/>
    </xf>
    <xf numFmtId="165" fontId="2" fillId="5" borderId="0" xfId="1" applyNumberFormat="1" applyFont="1" applyFill="1" applyBorder="1" applyAlignment="1">
      <alignment horizontal="right" vertical="center"/>
    </xf>
    <xf numFmtId="165" fontId="0" fillId="5" borderId="0" xfId="0" applyNumberFormat="1" applyFill="1" applyBorder="1"/>
    <xf numFmtId="0" fontId="16" fillId="5" borderId="0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25" fillId="14" borderId="7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7" xfId="0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25" fillId="11" borderId="7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5" fillId="26" borderId="1" xfId="0" applyFont="1" applyFill="1" applyBorder="1" applyAlignment="1">
      <alignment horizontal="center"/>
    </xf>
    <xf numFmtId="0" fontId="25" fillId="26" borderId="7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19" borderId="2" xfId="0" applyFont="1" applyFill="1" applyBorder="1" applyAlignment="1">
      <alignment horizontal="center"/>
    </xf>
    <xf numFmtId="0" fontId="25" fillId="19" borderId="0" xfId="0" applyFont="1" applyFill="1" applyBorder="1" applyAlignment="1">
      <alignment horizontal="center"/>
    </xf>
    <xf numFmtId="0" fontId="25" fillId="19" borderId="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7" fillId="11" borderId="3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26" fillId="17" borderId="1" xfId="0" applyFont="1" applyFill="1" applyBorder="1" applyAlignment="1">
      <alignment horizontal="center"/>
    </xf>
    <xf numFmtId="0" fontId="26" fillId="17" borderId="7" xfId="0" applyFont="1" applyFill="1" applyBorder="1" applyAlignment="1">
      <alignment horizontal="center"/>
    </xf>
    <xf numFmtId="0" fontId="25" fillId="19" borderId="1" xfId="0" applyFont="1" applyFill="1" applyBorder="1" applyAlignment="1">
      <alignment horizontal="center"/>
    </xf>
    <xf numFmtId="0" fontId="25" fillId="19" borderId="11" xfId="0" applyFont="1" applyFill="1" applyBorder="1" applyAlignment="1">
      <alignment horizontal="center"/>
    </xf>
    <xf numFmtId="0" fontId="25" fillId="19" borderId="7" xfId="0" applyFont="1" applyFill="1" applyBorder="1" applyAlignment="1">
      <alignment horizontal="center"/>
    </xf>
    <xf numFmtId="0" fontId="26" fillId="17" borderId="11" xfId="0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/>
    </xf>
    <xf numFmtId="49" fontId="25" fillId="5" borderId="1" xfId="0" applyNumberFormat="1" applyFont="1" applyFill="1" applyBorder="1" applyAlignment="1">
      <alignment horizontal="center" vertical="center" wrapText="1"/>
    </xf>
    <xf numFmtId="49" fontId="25" fillId="5" borderId="2" xfId="0" applyNumberFormat="1" applyFont="1" applyFill="1" applyBorder="1" applyAlignment="1">
      <alignment horizontal="center" vertical="center" wrapText="1"/>
    </xf>
    <xf numFmtId="0" fontId="29" fillId="17" borderId="7" xfId="0" applyFont="1" applyFill="1" applyBorder="1" applyAlignment="1">
      <alignment horizontal="center"/>
    </xf>
    <xf numFmtId="0" fontId="25" fillId="14" borderId="0" xfId="0" applyFont="1" applyFill="1" applyAlignment="1">
      <alignment horizontal="center"/>
    </xf>
    <xf numFmtId="0" fontId="25" fillId="26" borderId="0" xfId="0" applyFont="1" applyFill="1" applyBorder="1" applyAlignment="1">
      <alignment horizontal="center"/>
    </xf>
    <xf numFmtId="0" fontId="25" fillId="26" borderId="3" xfId="0" applyFont="1" applyFill="1" applyBorder="1" applyAlignment="1">
      <alignment horizontal="center"/>
    </xf>
    <xf numFmtId="0" fontId="25" fillId="5" borderId="0" xfId="0" applyFont="1" applyFill="1" applyAlignment="1">
      <alignment horizontal="center"/>
    </xf>
    <xf numFmtId="49" fontId="25" fillId="5" borderId="6" xfId="0" applyNumberFormat="1" applyFont="1" applyFill="1" applyBorder="1" applyAlignment="1">
      <alignment horizontal="center" vertical="center" wrapText="1"/>
    </xf>
    <xf numFmtId="49" fontId="25" fillId="5" borderId="8" xfId="0" applyNumberFormat="1" applyFont="1" applyFill="1" applyBorder="1" applyAlignment="1">
      <alignment horizontal="center" vertical="center" wrapText="1"/>
    </xf>
    <xf numFmtId="0" fontId="29" fillId="17" borderId="11" xfId="0" applyFont="1" applyFill="1" applyBorder="1" applyAlignment="1">
      <alignment horizontal="center"/>
    </xf>
    <xf numFmtId="0" fontId="27" fillId="19" borderId="7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6" borderId="0" xfId="0" applyFont="1" applyFill="1" applyBorder="1" applyAlignment="1">
      <alignment horizontal="center" vertical="center"/>
    </xf>
    <xf numFmtId="49" fontId="25" fillId="6" borderId="2" xfId="0" applyNumberFormat="1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5" fillId="25" borderId="0" xfId="0" applyFont="1" applyFill="1" applyBorder="1" applyAlignment="1">
      <alignment horizontal="center"/>
    </xf>
    <xf numFmtId="0" fontId="25" fillId="25" borderId="3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49" fontId="25" fillId="6" borderId="4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/>
    </xf>
    <xf numFmtId="0" fontId="33" fillId="17" borderId="1" xfId="0" applyFont="1" applyFill="1" applyBorder="1" applyAlignment="1">
      <alignment horizontal="center"/>
    </xf>
    <xf numFmtId="0" fontId="33" fillId="17" borderId="11" xfId="0" applyFont="1" applyFill="1" applyBorder="1" applyAlignment="1">
      <alignment horizontal="center"/>
    </xf>
    <xf numFmtId="0" fontId="34" fillId="17" borderId="11" xfId="0" applyFont="1" applyFill="1" applyBorder="1" applyAlignment="1"/>
    <xf numFmtId="0" fontId="28" fillId="11" borderId="3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6" fillId="8" borderId="11" xfId="0" applyFont="1" applyFill="1" applyBorder="1" applyAlignment="1">
      <alignment horizontal="center"/>
    </xf>
    <xf numFmtId="0" fontId="26" fillId="8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31" fillId="11" borderId="3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6" fillId="17" borderId="11" xfId="0" applyFont="1" applyFill="1" applyBorder="1" applyAlignment="1">
      <alignment horizontal="center" vertical="center"/>
    </xf>
    <xf numFmtId="0" fontId="26" fillId="17" borderId="7" xfId="0" applyFont="1" applyFill="1" applyBorder="1" applyAlignment="1">
      <alignment horizontal="center" vertical="center"/>
    </xf>
    <xf numFmtId="0" fontId="25" fillId="19" borderId="11" xfId="0" applyFont="1" applyFill="1" applyBorder="1" applyAlignment="1">
      <alignment horizontal="center" vertical="center"/>
    </xf>
    <xf numFmtId="0" fontId="25" fillId="19" borderId="7" xfId="0" applyFont="1" applyFill="1" applyBorder="1" applyAlignment="1">
      <alignment horizontal="center" vertical="center"/>
    </xf>
    <xf numFmtId="0" fontId="26" fillId="17" borderId="2" xfId="0" applyFont="1" applyFill="1" applyBorder="1" applyAlignment="1">
      <alignment horizontal="center" vertical="center"/>
    </xf>
    <xf numFmtId="0" fontId="26" fillId="17" borderId="0" xfId="0" applyFont="1" applyFill="1" applyBorder="1" applyAlignment="1">
      <alignment horizontal="center" vertical="center"/>
    </xf>
    <xf numFmtId="0" fontId="26" fillId="17" borderId="3" xfId="0" applyFont="1" applyFill="1" applyBorder="1" applyAlignment="1">
      <alignment horizontal="center" vertical="center"/>
    </xf>
    <xf numFmtId="0" fontId="25" fillId="19" borderId="2" xfId="0" applyFont="1" applyFill="1" applyBorder="1" applyAlignment="1">
      <alignment horizontal="center" vertical="center"/>
    </xf>
    <xf numFmtId="0" fontId="25" fillId="19" borderId="0" xfId="0" applyFont="1" applyFill="1" applyBorder="1" applyAlignment="1">
      <alignment horizontal="center" vertical="center"/>
    </xf>
    <xf numFmtId="0" fontId="25" fillId="19" borderId="3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center"/>
    </xf>
    <xf numFmtId="0" fontId="27" fillId="19" borderId="3" xfId="0" applyFont="1" applyFill="1" applyBorder="1" applyAlignment="1">
      <alignment horizontal="center" vertical="center"/>
    </xf>
    <xf numFmtId="0" fontId="29" fillId="17" borderId="0" xfId="0" applyFont="1" applyFill="1" applyBorder="1" applyAlignment="1">
      <alignment horizontal="center" vertical="center"/>
    </xf>
    <xf numFmtId="0" fontId="29" fillId="17" borderId="3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14" fontId="55" fillId="0" borderId="0" xfId="0" applyNumberFormat="1" applyFont="1" applyFill="1"/>
  </cellXfs>
  <cellStyles count="3">
    <cellStyle name="Comma" xfId="1" builtinId="3"/>
    <cellStyle name="Comma 2" xfId="2" xr:uid="{00000000-0005-0000-0000-000001000000}"/>
    <cellStyle name="Normal" xfId="0" builtinId="0"/>
  </cellStyles>
  <dxfs count="4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8C7462"/>
      <color rgb="FFCC99FF"/>
      <color rgb="FF847661"/>
      <color rgb="FFFF0000"/>
      <color rgb="FFDDDFCA"/>
      <color rgb="FF0066FF"/>
      <color rgb="FF00CC5C"/>
      <color rgb="FFFFF1C5"/>
      <color rgb="FFFFD13F"/>
      <color rgb="FFD8D0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O61"/>
  <sheetViews>
    <sheetView tabSelected="1" zoomScaleNormal="100" workbookViewId="0">
      <selection activeCell="M10" sqref="M10"/>
    </sheetView>
  </sheetViews>
  <sheetFormatPr defaultRowHeight="15" x14ac:dyDescent="0.25"/>
  <cols>
    <col min="1" max="1" width="15.28515625" customWidth="1"/>
    <col min="2" max="11" width="12.7109375" customWidth="1"/>
    <col min="12" max="12" width="1.42578125" customWidth="1"/>
    <col min="13" max="13" width="15.5703125" customWidth="1"/>
    <col min="14" max="15" width="16.140625" customWidth="1"/>
  </cols>
  <sheetData>
    <row r="1" spans="1:15" ht="15.75" x14ac:dyDescent="0.25">
      <c r="A1" s="483" t="s">
        <v>0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M1" s="563">
        <v>44174</v>
      </c>
    </row>
    <row r="2" spans="1:15" ht="15.75" x14ac:dyDescent="0.25">
      <c r="A2" s="483" t="s">
        <v>1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20"/>
    </row>
    <row r="3" spans="1:15" ht="15.75" x14ac:dyDescent="0.25">
      <c r="A3" s="483" t="s">
        <v>153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8"/>
    </row>
    <row r="4" spans="1:15" ht="15.75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414"/>
      <c r="L4" s="8"/>
    </row>
    <row r="5" spans="1:15" x14ac:dyDescent="0.25">
      <c r="A5" s="2"/>
      <c r="B5" s="13"/>
      <c r="C5" s="13"/>
      <c r="D5" s="13"/>
      <c r="E5" s="13"/>
      <c r="F5" s="13"/>
      <c r="G5" s="13"/>
      <c r="H5" s="13"/>
      <c r="I5" s="13"/>
      <c r="J5" s="13"/>
      <c r="K5" s="13"/>
      <c r="L5" s="8"/>
    </row>
    <row r="6" spans="1:15" ht="18.75" x14ac:dyDescent="0.3">
      <c r="A6" s="321"/>
      <c r="B6" s="484" t="s">
        <v>2</v>
      </c>
      <c r="C6" s="485"/>
      <c r="D6" s="486" t="s">
        <v>3</v>
      </c>
      <c r="E6" s="487"/>
      <c r="F6" s="484" t="s">
        <v>4</v>
      </c>
      <c r="G6" s="485"/>
      <c r="H6" s="486" t="s">
        <v>5</v>
      </c>
      <c r="I6" s="487"/>
      <c r="J6" s="488" t="s">
        <v>6</v>
      </c>
      <c r="K6" s="489"/>
      <c r="L6" s="8"/>
    </row>
    <row r="7" spans="1:15" ht="18.75" x14ac:dyDescent="0.3">
      <c r="A7" s="322" t="s">
        <v>7</v>
      </c>
      <c r="B7" s="204" t="s">
        <v>8</v>
      </c>
      <c r="C7" s="205" t="s">
        <v>9</v>
      </c>
      <c r="D7" s="206" t="s">
        <v>8</v>
      </c>
      <c r="E7" s="207" t="s">
        <v>9</v>
      </c>
      <c r="F7" s="204" t="s">
        <v>8</v>
      </c>
      <c r="G7" s="205" t="s">
        <v>9</v>
      </c>
      <c r="H7" s="206" t="s">
        <v>8</v>
      </c>
      <c r="I7" s="208" t="s">
        <v>9</v>
      </c>
      <c r="J7" s="323" t="s">
        <v>8</v>
      </c>
      <c r="K7" s="324" t="s">
        <v>9</v>
      </c>
      <c r="L7" s="8"/>
    </row>
    <row r="8" spans="1:15" ht="18.75" x14ac:dyDescent="0.3">
      <c r="A8" s="209"/>
      <c r="B8" s="210"/>
      <c r="C8" s="211"/>
      <c r="D8" s="202"/>
      <c r="E8" s="212"/>
      <c r="F8" s="210"/>
      <c r="G8" s="211"/>
      <c r="H8" s="202"/>
      <c r="I8" s="212"/>
      <c r="J8" s="80"/>
      <c r="K8" s="81"/>
      <c r="L8" s="8"/>
    </row>
    <row r="9" spans="1:15" ht="18.75" x14ac:dyDescent="0.3">
      <c r="A9" s="82" t="s">
        <v>10</v>
      </c>
      <c r="B9" s="83">
        <v>15</v>
      </c>
      <c r="C9" s="84">
        <v>54</v>
      </c>
      <c r="D9" s="85">
        <v>1</v>
      </c>
      <c r="E9" s="86">
        <v>3</v>
      </c>
      <c r="F9" s="83">
        <v>2</v>
      </c>
      <c r="G9" s="84">
        <v>4</v>
      </c>
      <c r="H9" s="85">
        <v>60</v>
      </c>
      <c r="I9" s="163">
        <v>389</v>
      </c>
      <c r="J9" s="272">
        <v>78</v>
      </c>
      <c r="K9" s="213">
        <v>450</v>
      </c>
      <c r="L9" s="8"/>
      <c r="N9" s="448"/>
      <c r="O9" s="448"/>
    </row>
    <row r="10" spans="1:15" ht="18.75" x14ac:dyDescent="0.3">
      <c r="A10" s="82" t="s">
        <v>11</v>
      </c>
      <c r="B10" s="83">
        <v>8</v>
      </c>
      <c r="C10" s="158">
        <v>59</v>
      </c>
      <c r="D10" s="125">
        <v>1</v>
      </c>
      <c r="E10" s="125">
        <v>3</v>
      </c>
      <c r="F10" s="83">
        <v>0</v>
      </c>
      <c r="G10" s="84">
        <v>0</v>
      </c>
      <c r="H10" s="85">
        <v>36</v>
      </c>
      <c r="I10" s="163">
        <v>485</v>
      </c>
      <c r="J10" s="272">
        <v>45</v>
      </c>
      <c r="K10" s="213">
        <v>547</v>
      </c>
      <c r="L10" s="8"/>
      <c r="N10" s="448"/>
      <c r="O10" s="448"/>
    </row>
    <row r="11" spans="1:15" ht="18.75" x14ac:dyDescent="0.3">
      <c r="A11" s="82" t="s">
        <v>12</v>
      </c>
      <c r="B11" s="83">
        <v>9</v>
      </c>
      <c r="C11" s="158">
        <v>29</v>
      </c>
      <c r="D11" s="125">
        <v>1</v>
      </c>
      <c r="E11" s="125">
        <v>9</v>
      </c>
      <c r="F11" s="83">
        <v>0</v>
      </c>
      <c r="G11" s="84">
        <v>0</v>
      </c>
      <c r="H11" s="85">
        <v>18</v>
      </c>
      <c r="I11" s="163">
        <v>346</v>
      </c>
      <c r="J11" s="272">
        <v>28</v>
      </c>
      <c r="K11" s="213">
        <v>384</v>
      </c>
      <c r="L11" s="8"/>
      <c r="N11" s="448"/>
      <c r="O11" s="448"/>
    </row>
    <row r="12" spans="1:15" ht="18.75" x14ac:dyDescent="0.3">
      <c r="A12" s="82" t="s">
        <v>13</v>
      </c>
      <c r="B12" s="83">
        <v>9</v>
      </c>
      <c r="C12" s="158">
        <v>51</v>
      </c>
      <c r="D12" s="125">
        <v>1</v>
      </c>
      <c r="E12" s="125">
        <v>21</v>
      </c>
      <c r="F12" s="83">
        <v>0</v>
      </c>
      <c r="G12" s="84">
        <v>0</v>
      </c>
      <c r="H12" s="85">
        <v>18</v>
      </c>
      <c r="I12" s="163">
        <v>334</v>
      </c>
      <c r="J12" s="272">
        <v>28</v>
      </c>
      <c r="K12" s="213">
        <v>406</v>
      </c>
      <c r="L12" s="8"/>
      <c r="N12" s="448"/>
      <c r="O12" s="448"/>
    </row>
    <row r="13" spans="1:15" ht="18.75" x14ac:dyDescent="0.3">
      <c r="A13" s="82" t="s">
        <v>14</v>
      </c>
      <c r="B13" s="83">
        <v>16</v>
      </c>
      <c r="C13" s="158">
        <v>141</v>
      </c>
      <c r="D13" s="125">
        <v>6</v>
      </c>
      <c r="E13" s="125">
        <v>159</v>
      </c>
      <c r="F13" s="83">
        <v>3</v>
      </c>
      <c r="G13" s="84">
        <v>32</v>
      </c>
      <c r="H13" s="85">
        <v>44</v>
      </c>
      <c r="I13" s="163">
        <v>1300</v>
      </c>
      <c r="J13" s="272">
        <v>69</v>
      </c>
      <c r="K13" s="213">
        <v>1632</v>
      </c>
      <c r="L13" s="8"/>
      <c r="N13" s="448"/>
      <c r="O13" s="448"/>
    </row>
    <row r="14" spans="1:15" ht="18.75" x14ac:dyDescent="0.3">
      <c r="A14" s="82" t="s">
        <v>15</v>
      </c>
      <c r="B14" s="83">
        <v>68</v>
      </c>
      <c r="C14" s="84">
        <v>865</v>
      </c>
      <c r="D14" s="85">
        <v>50</v>
      </c>
      <c r="E14" s="86">
        <v>1397</v>
      </c>
      <c r="F14" s="83">
        <v>9</v>
      </c>
      <c r="G14" s="84">
        <v>164</v>
      </c>
      <c r="H14" s="85">
        <v>267</v>
      </c>
      <c r="I14" s="163">
        <v>10409</v>
      </c>
      <c r="J14" s="272">
        <v>394</v>
      </c>
      <c r="K14" s="213">
        <v>12835</v>
      </c>
      <c r="L14" s="8"/>
      <c r="N14" s="448"/>
      <c r="O14" s="448"/>
    </row>
    <row r="15" spans="1:15" ht="18.75" x14ac:dyDescent="0.3">
      <c r="A15" s="89" t="s">
        <v>16</v>
      </c>
      <c r="B15" s="90">
        <v>134</v>
      </c>
      <c r="C15" s="91">
        <v>2450</v>
      </c>
      <c r="D15" s="92">
        <v>107</v>
      </c>
      <c r="E15" s="93">
        <v>3236</v>
      </c>
      <c r="F15" s="90">
        <v>62</v>
      </c>
      <c r="G15" s="91">
        <v>1735</v>
      </c>
      <c r="H15" s="92">
        <v>604</v>
      </c>
      <c r="I15" s="165">
        <v>23332</v>
      </c>
      <c r="J15" s="276">
        <v>907</v>
      </c>
      <c r="K15" s="214">
        <v>30753</v>
      </c>
      <c r="L15" s="8"/>
      <c r="N15" s="448"/>
      <c r="O15" s="448"/>
    </row>
    <row r="16" spans="1:15" ht="18.75" x14ac:dyDescent="0.3">
      <c r="A16" s="89" t="s">
        <v>17</v>
      </c>
      <c r="B16" s="90">
        <v>171</v>
      </c>
      <c r="C16" s="91">
        <v>3622</v>
      </c>
      <c r="D16" s="92">
        <v>151</v>
      </c>
      <c r="E16" s="93">
        <v>5039</v>
      </c>
      <c r="F16" s="90">
        <v>142</v>
      </c>
      <c r="G16" s="91">
        <v>3894</v>
      </c>
      <c r="H16" s="92">
        <v>836</v>
      </c>
      <c r="I16" s="165">
        <v>33877</v>
      </c>
      <c r="J16" s="276">
        <v>1300</v>
      </c>
      <c r="K16" s="214">
        <v>46432</v>
      </c>
      <c r="L16" s="8"/>
      <c r="N16" s="448"/>
      <c r="O16" s="448"/>
    </row>
    <row r="17" spans="1:15" ht="18.75" x14ac:dyDescent="0.3">
      <c r="A17" s="89" t="s">
        <v>18</v>
      </c>
      <c r="B17" s="90">
        <v>157</v>
      </c>
      <c r="C17" s="91">
        <v>4044</v>
      </c>
      <c r="D17" s="92">
        <v>150</v>
      </c>
      <c r="E17" s="93">
        <v>4926</v>
      </c>
      <c r="F17" s="90">
        <v>125</v>
      </c>
      <c r="G17" s="91">
        <v>2958</v>
      </c>
      <c r="H17" s="92">
        <v>1006</v>
      </c>
      <c r="I17" s="165">
        <v>38584</v>
      </c>
      <c r="J17" s="276">
        <v>1438</v>
      </c>
      <c r="K17" s="214">
        <v>50512</v>
      </c>
      <c r="L17" s="8"/>
      <c r="N17" s="448"/>
      <c r="O17" s="448"/>
    </row>
    <row r="18" spans="1:15" ht="18.75" x14ac:dyDescent="0.3">
      <c r="A18" s="89" t="s">
        <v>19</v>
      </c>
      <c r="B18" s="90">
        <v>124</v>
      </c>
      <c r="C18" s="91">
        <v>2394</v>
      </c>
      <c r="D18" s="92">
        <v>56</v>
      </c>
      <c r="E18" s="93">
        <v>1573</v>
      </c>
      <c r="F18" s="90">
        <v>58</v>
      </c>
      <c r="G18" s="91">
        <v>790</v>
      </c>
      <c r="H18" s="92">
        <v>670</v>
      </c>
      <c r="I18" s="165">
        <v>20393</v>
      </c>
      <c r="J18" s="276">
        <v>908</v>
      </c>
      <c r="K18" s="214">
        <v>25150</v>
      </c>
      <c r="L18" s="8"/>
      <c r="N18" s="448"/>
      <c r="O18" s="448"/>
    </row>
    <row r="19" spans="1:15" ht="18.75" x14ac:dyDescent="0.3">
      <c r="A19" s="82" t="s">
        <v>20</v>
      </c>
      <c r="B19" s="83">
        <v>100</v>
      </c>
      <c r="C19" s="84">
        <v>1588</v>
      </c>
      <c r="D19" s="85">
        <v>23</v>
      </c>
      <c r="E19" s="86">
        <v>515</v>
      </c>
      <c r="F19" s="83">
        <v>30</v>
      </c>
      <c r="G19" s="84">
        <v>291</v>
      </c>
      <c r="H19" s="85">
        <v>294</v>
      </c>
      <c r="I19" s="163">
        <v>7773</v>
      </c>
      <c r="J19" s="272">
        <v>447</v>
      </c>
      <c r="K19" s="213">
        <v>10167</v>
      </c>
      <c r="L19" s="8"/>
      <c r="N19" s="448"/>
      <c r="O19" s="448"/>
    </row>
    <row r="20" spans="1:15" ht="18.75" x14ac:dyDescent="0.3">
      <c r="A20" s="82" t="s">
        <v>21</v>
      </c>
      <c r="B20" s="83">
        <v>96</v>
      </c>
      <c r="C20" s="84">
        <v>1506</v>
      </c>
      <c r="D20" s="85">
        <v>17</v>
      </c>
      <c r="E20" s="86">
        <v>352</v>
      </c>
      <c r="F20" s="83">
        <v>21</v>
      </c>
      <c r="G20" s="84">
        <v>217</v>
      </c>
      <c r="H20" s="85">
        <v>220</v>
      </c>
      <c r="I20" s="163">
        <v>5228</v>
      </c>
      <c r="J20" s="272">
        <v>354</v>
      </c>
      <c r="K20" s="213">
        <v>7303</v>
      </c>
      <c r="L20" s="8"/>
      <c r="N20" s="448"/>
      <c r="O20" s="448"/>
    </row>
    <row r="21" spans="1:15" ht="18.75" x14ac:dyDescent="0.3">
      <c r="A21" s="82" t="s">
        <v>22</v>
      </c>
      <c r="B21" s="83">
        <v>107</v>
      </c>
      <c r="C21" s="84">
        <v>1740</v>
      </c>
      <c r="D21" s="85">
        <v>16</v>
      </c>
      <c r="E21" s="86">
        <v>290</v>
      </c>
      <c r="F21" s="83">
        <v>22</v>
      </c>
      <c r="G21" s="84">
        <v>188</v>
      </c>
      <c r="H21" s="85">
        <v>223</v>
      </c>
      <c r="I21" s="163">
        <v>4777</v>
      </c>
      <c r="J21" s="272">
        <v>368</v>
      </c>
      <c r="K21" s="213">
        <v>6995</v>
      </c>
      <c r="L21" s="8"/>
      <c r="N21" s="448"/>
      <c r="O21" s="448"/>
    </row>
    <row r="22" spans="1:15" ht="18.75" x14ac:dyDescent="0.3">
      <c r="A22" s="82" t="s">
        <v>23</v>
      </c>
      <c r="B22" s="83">
        <v>105</v>
      </c>
      <c r="C22" s="84">
        <v>1674</v>
      </c>
      <c r="D22" s="85">
        <v>18</v>
      </c>
      <c r="E22" s="86">
        <v>322</v>
      </c>
      <c r="F22" s="83">
        <v>22</v>
      </c>
      <c r="G22" s="84">
        <v>166</v>
      </c>
      <c r="H22" s="85">
        <v>206</v>
      </c>
      <c r="I22" s="163">
        <v>4698</v>
      </c>
      <c r="J22" s="272">
        <v>351</v>
      </c>
      <c r="K22" s="213">
        <v>6860</v>
      </c>
      <c r="L22" s="8"/>
      <c r="N22" s="448"/>
      <c r="O22" s="448"/>
    </row>
    <row r="23" spans="1:15" ht="18.75" x14ac:dyDescent="0.3">
      <c r="A23" s="82" t="s">
        <v>24</v>
      </c>
      <c r="B23" s="83">
        <v>112</v>
      </c>
      <c r="C23" s="84">
        <v>1703</v>
      </c>
      <c r="D23" s="85">
        <v>16</v>
      </c>
      <c r="E23" s="86">
        <v>283</v>
      </c>
      <c r="F23" s="83">
        <v>21</v>
      </c>
      <c r="G23" s="84">
        <v>153</v>
      </c>
      <c r="H23" s="85">
        <v>284</v>
      </c>
      <c r="I23" s="163">
        <v>6551</v>
      </c>
      <c r="J23" s="272">
        <v>433</v>
      </c>
      <c r="K23" s="213">
        <v>8690</v>
      </c>
      <c r="L23" s="8"/>
      <c r="N23" s="448"/>
      <c r="O23" s="448"/>
    </row>
    <row r="24" spans="1:15" ht="18.75" x14ac:dyDescent="0.3">
      <c r="A24" s="82" t="s">
        <v>25</v>
      </c>
      <c r="B24" s="83">
        <v>122</v>
      </c>
      <c r="C24" s="84">
        <v>2343</v>
      </c>
      <c r="D24" s="85">
        <v>17</v>
      </c>
      <c r="E24" s="86">
        <v>366</v>
      </c>
      <c r="F24" s="83">
        <v>22</v>
      </c>
      <c r="G24" s="84">
        <v>174</v>
      </c>
      <c r="H24" s="85">
        <v>401</v>
      </c>
      <c r="I24" s="163">
        <v>9134</v>
      </c>
      <c r="J24" s="272">
        <v>562</v>
      </c>
      <c r="K24" s="213">
        <v>12017</v>
      </c>
      <c r="L24" s="8"/>
      <c r="N24" s="448"/>
      <c r="O24" s="448"/>
    </row>
    <row r="25" spans="1:15" ht="18.75" x14ac:dyDescent="0.3">
      <c r="A25" s="82" t="s">
        <v>26</v>
      </c>
      <c r="B25" s="95">
        <v>131</v>
      </c>
      <c r="C25" s="96">
        <v>2266</v>
      </c>
      <c r="D25" s="97">
        <v>14</v>
      </c>
      <c r="E25" s="98">
        <v>218</v>
      </c>
      <c r="F25" s="95">
        <v>26</v>
      </c>
      <c r="G25" s="96">
        <v>179</v>
      </c>
      <c r="H25" s="97">
        <v>578</v>
      </c>
      <c r="I25" s="166">
        <v>12284</v>
      </c>
      <c r="J25" s="273">
        <v>749</v>
      </c>
      <c r="K25" s="215">
        <v>14947</v>
      </c>
      <c r="L25" s="8"/>
      <c r="N25" s="448"/>
      <c r="O25" s="448"/>
    </row>
    <row r="26" spans="1:15" ht="18.75" x14ac:dyDescent="0.3">
      <c r="A26" s="82" t="s">
        <v>27</v>
      </c>
      <c r="B26" s="95">
        <v>108</v>
      </c>
      <c r="C26" s="96">
        <v>2331</v>
      </c>
      <c r="D26" s="97">
        <v>13</v>
      </c>
      <c r="E26" s="98">
        <v>149</v>
      </c>
      <c r="F26" s="95">
        <v>25</v>
      </c>
      <c r="G26" s="96">
        <v>168</v>
      </c>
      <c r="H26" s="97">
        <v>523</v>
      </c>
      <c r="I26" s="166">
        <v>8904</v>
      </c>
      <c r="J26" s="273">
        <v>669</v>
      </c>
      <c r="K26" s="215">
        <v>11552</v>
      </c>
      <c r="L26" s="8"/>
      <c r="N26" s="448"/>
      <c r="O26" s="448"/>
    </row>
    <row r="27" spans="1:15" ht="18.75" x14ac:dyDescent="0.3">
      <c r="A27" s="82" t="s">
        <v>28</v>
      </c>
      <c r="B27" s="95">
        <v>102</v>
      </c>
      <c r="C27" s="96">
        <v>1633</v>
      </c>
      <c r="D27" s="97">
        <v>8</v>
      </c>
      <c r="E27" s="98">
        <v>63</v>
      </c>
      <c r="F27" s="95">
        <v>25</v>
      </c>
      <c r="G27" s="96">
        <v>138</v>
      </c>
      <c r="H27" s="97">
        <v>472</v>
      </c>
      <c r="I27" s="166">
        <v>8652</v>
      </c>
      <c r="J27" s="273">
        <v>607</v>
      </c>
      <c r="K27" s="215">
        <v>10486</v>
      </c>
      <c r="L27" s="8"/>
      <c r="N27" s="448"/>
      <c r="O27" s="448"/>
    </row>
    <row r="28" spans="1:15" ht="18.75" x14ac:dyDescent="0.3">
      <c r="A28" s="82" t="s">
        <v>29</v>
      </c>
      <c r="B28" s="83">
        <v>86</v>
      </c>
      <c r="C28" s="84">
        <v>952</v>
      </c>
      <c r="D28" s="85">
        <v>7</v>
      </c>
      <c r="E28" s="86">
        <v>46</v>
      </c>
      <c r="F28" s="83">
        <v>19</v>
      </c>
      <c r="G28" s="84">
        <v>76</v>
      </c>
      <c r="H28" s="85">
        <v>340</v>
      </c>
      <c r="I28" s="163">
        <v>5037</v>
      </c>
      <c r="J28" s="272">
        <v>452</v>
      </c>
      <c r="K28" s="213">
        <v>6111</v>
      </c>
      <c r="L28" s="8"/>
      <c r="N28" s="448"/>
      <c r="O28" s="448"/>
    </row>
    <row r="29" spans="1:15" ht="18.75" x14ac:dyDescent="0.3">
      <c r="A29" s="82" t="s">
        <v>30</v>
      </c>
      <c r="B29" s="83">
        <v>76</v>
      </c>
      <c r="C29" s="84">
        <v>699</v>
      </c>
      <c r="D29" s="85">
        <v>5</v>
      </c>
      <c r="E29" s="86">
        <v>44</v>
      </c>
      <c r="F29" s="83">
        <v>18</v>
      </c>
      <c r="G29" s="84">
        <v>57</v>
      </c>
      <c r="H29" s="85">
        <v>248</v>
      </c>
      <c r="I29" s="163">
        <v>3457</v>
      </c>
      <c r="J29" s="272">
        <v>347</v>
      </c>
      <c r="K29" s="213">
        <v>4257</v>
      </c>
      <c r="L29" s="8"/>
      <c r="N29" s="448"/>
      <c r="O29" s="448"/>
    </row>
    <row r="30" spans="1:15" ht="18.75" x14ac:dyDescent="0.3">
      <c r="A30" s="82" t="s">
        <v>31</v>
      </c>
      <c r="B30" s="83">
        <v>66</v>
      </c>
      <c r="C30" s="84">
        <v>516</v>
      </c>
      <c r="D30" s="85">
        <v>3</v>
      </c>
      <c r="E30" s="86">
        <v>42</v>
      </c>
      <c r="F30" s="83">
        <v>14</v>
      </c>
      <c r="G30" s="84">
        <v>50</v>
      </c>
      <c r="H30" s="85">
        <v>178</v>
      </c>
      <c r="I30" s="163">
        <v>2541</v>
      </c>
      <c r="J30" s="272">
        <v>261</v>
      </c>
      <c r="K30" s="213">
        <v>3149</v>
      </c>
      <c r="L30" s="8"/>
      <c r="N30" s="448"/>
      <c r="O30" s="448"/>
    </row>
    <row r="31" spans="1:15" ht="18.75" x14ac:dyDescent="0.3">
      <c r="A31" s="82" t="s">
        <v>32</v>
      </c>
      <c r="B31" s="83">
        <v>61</v>
      </c>
      <c r="C31" s="84">
        <v>493</v>
      </c>
      <c r="D31" s="85">
        <v>2</v>
      </c>
      <c r="E31" s="86">
        <v>34</v>
      </c>
      <c r="F31" s="83">
        <v>9</v>
      </c>
      <c r="G31" s="84">
        <v>29</v>
      </c>
      <c r="H31" s="85">
        <v>144</v>
      </c>
      <c r="I31" s="163">
        <v>2199</v>
      </c>
      <c r="J31" s="272">
        <v>216</v>
      </c>
      <c r="K31" s="213">
        <v>2755</v>
      </c>
      <c r="L31" s="8"/>
      <c r="N31" s="448"/>
      <c r="O31" s="448"/>
    </row>
    <row r="32" spans="1:15" ht="18.75" x14ac:dyDescent="0.3">
      <c r="A32" s="82" t="s">
        <v>33</v>
      </c>
      <c r="B32" s="101">
        <v>55</v>
      </c>
      <c r="C32" s="102">
        <v>351</v>
      </c>
      <c r="D32" s="103">
        <v>1</v>
      </c>
      <c r="E32" s="104">
        <v>7</v>
      </c>
      <c r="F32" s="101">
        <v>4</v>
      </c>
      <c r="G32" s="102">
        <v>16</v>
      </c>
      <c r="H32" s="103">
        <v>119</v>
      </c>
      <c r="I32" s="167">
        <v>1462</v>
      </c>
      <c r="J32" s="275">
        <v>179</v>
      </c>
      <c r="K32" s="216">
        <v>1836</v>
      </c>
      <c r="L32" s="8"/>
      <c r="N32" s="448"/>
      <c r="O32" s="448"/>
    </row>
    <row r="33" spans="1:15" ht="5.45" customHeight="1" x14ac:dyDescent="0.25">
      <c r="A33" s="107"/>
      <c r="B33" s="108"/>
      <c r="C33" s="109"/>
      <c r="D33" s="110"/>
      <c r="E33" s="111"/>
      <c r="F33" s="108"/>
      <c r="G33" s="109"/>
      <c r="H33" s="110"/>
      <c r="I33" s="168"/>
      <c r="J33" s="112"/>
      <c r="K33" s="113"/>
      <c r="L33" s="8"/>
      <c r="N33" s="448"/>
      <c r="O33" s="448"/>
    </row>
    <row r="34" spans="1:15" ht="18.75" x14ac:dyDescent="0.25">
      <c r="A34" s="114" t="s">
        <v>34</v>
      </c>
      <c r="B34" s="108">
        <v>2038</v>
      </c>
      <c r="C34" s="109">
        <v>33504</v>
      </c>
      <c r="D34" s="110">
        <v>684</v>
      </c>
      <c r="E34" s="111">
        <v>19097</v>
      </c>
      <c r="F34" s="108">
        <v>679</v>
      </c>
      <c r="G34" s="109">
        <v>11479</v>
      </c>
      <c r="H34" s="110">
        <v>7789</v>
      </c>
      <c r="I34" s="168">
        <v>212146</v>
      </c>
      <c r="J34" s="112">
        <v>11190</v>
      </c>
      <c r="K34" s="113">
        <v>276226</v>
      </c>
      <c r="L34" s="8"/>
      <c r="N34" s="448"/>
      <c r="O34" s="448"/>
    </row>
    <row r="35" spans="1:15" ht="5.45" customHeight="1" x14ac:dyDescent="0.3">
      <c r="A35" s="268"/>
      <c r="B35" s="218"/>
      <c r="C35" s="219"/>
      <c r="D35" s="220"/>
      <c r="E35" s="221"/>
      <c r="F35" s="218"/>
      <c r="G35" s="219"/>
      <c r="H35" s="220"/>
      <c r="I35" s="221"/>
      <c r="J35" s="120"/>
      <c r="K35" s="121"/>
      <c r="L35" s="8"/>
    </row>
    <row r="36" spans="1:1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6"/>
      <c r="K36" s="13"/>
      <c r="L36" s="8"/>
    </row>
    <row r="37" spans="1:15" x14ac:dyDescent="0.25">
      <c r="A37" s="474" t="s">
        <v>121</v>
      </c>
      <c r="B37" s="313"/>
      <c r="C37" s="313"/>
      <c r="D37" s="313"/>
      <c r="E37" s="313"/>
      <c r="F37" s="313"/>
      <c r="G37" s="313"/>
      <c r="H37" s="313"/>
      <c r="I37" s="313"/>
      <c r="J37" s="314"/>
      <c r="K37" s="313"/>
      <c r="L37" s="8"/>
    </row>
    <row r="38" spans="1:15" x14ac:dyDescent="0.25">
      <c r="A38" s="430" t="s">
        <v>139</v>
      </c>
      <c r="B38" s="315"/>
      <c r="C38" s="315"/>
      <c r="D38" s="315"/>
      <c r="E38" s="315"/>
      <c r="F38" s="315"/>
      <c r="G38" s="315"/>
      <c r="H38" s="315"/>
      <c r="I38" s="315"/>
      <c r="J38" s="314"/>
      <c r="K38" s="313"/>
      <c r="L38" s="8"/>
    </row>
    <row r="39" spans="1:15" x14ac:dyDescent="0.25">
      <c r="A39" s="430" t="s">
        <v>119</v>
      </c>
      <c r="B39" s="315"/>
      <c r="C39" s="315"/>
      <c r="D39" s="315"/>
      <c r="E39" s="315"/>
      <c r="F39" s="315"/>
      <c r="G39" s="315"/>
      <c r="H39" s="315"/>
      <c r="I39" s="315"/>
      <c r="J39" s="314"/>
      <c r="K39" s="313"/>
      <c r="L39" s="8"/>
    </row>
    <row r="40" spans="1:15" x14ac:dyDescent="0.25">
      <c r="A40" s="430" t="s">
        <v>167</v>
      </c>
      <c r="B40" s="315"/>
      <c r="C40" s="315"/>
      <c r="D40" s="315"/>
      <c r="E40" s="315"/>
      <c r="F40" s="313"/>
      <c r="G40" s="313"/>
      <c r="H40" s="313"/>
      <c r="I40" s="313"/>
      <c r="J40" s="314"/>
      <c r="K40" s="313"/>
      <c r="L40" s="8"/>
    </row>
    <row r="41" spans="1:15" x14ac:dyDescent="0.25">
      <c r="A41" s="430" t="s">
        <v>147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3"/>
    </row>
    <row r="42" spans="1:15" x14ac:dyDescent="0.25">
      <c r="A42" s="430" t="s">
        <v>129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3"/>
    </row>
    <row r="43" spans="1:15" x14ac:dyDescent="0.25">
      <c r="A43" s="430" t="s">
        <v>127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3"/>
    </row>
    <row r="53" spans="1:11" ht="18" x14ac:dyDescent="0.25">
      <c r="A53" s="459"/>
      <c r="B53" s="460"/>
      <c r="C53" s="460"/>
      <c r="D53" s="460"/>
      <c r="E53" s="460"/>
      <c r="F53" s="460"/>
      <c r="G53" s="460"/>
      <c r="H53" s="460"/>
      <c r="I53" s="460"/>
      <c r="J53" s="460"/>
      <c r="K53" s="460"/>
    </row>
    <row r="54" spans="1:11" ht="18" x14ac:dyDescent="0.25">
      <c r="A54" s="459"/>
      <c r="B54" s="446"/>
      <c r="C54" s="446"/>
      <c r="D54" s="446"/>
      <c r="E54" s="446"/>
      <c r="F54" s="446"/>
      <c r="G54" s="446"/>
      <c r="H54" s="446"/>
      <c r="I54" s="446"/>
      <c r="J54" s="446"/>
      <c r="K54" s="446"/>
    </row>
    <row r="55" spans="1:11" ht="18.75" x14ac:dyDescent="0.25">
      <c r="A55" s="459"/>
      <c r="B55" s="461"/>
      <c r="C55" s="461"/>
      <c r="D55" s="461"/>
      <c r="E55" s="461"/>
      <c r="F55" s="461"/>
      <c r="G55" s="461"/>
      <c r="H55" s="461"/>
      <c r="I55" s="461"/>
      <c r="J55" s="461"/>
      <c r="K55" s="461"/>
    </row>
    <row r="56" spans="1:11" x14ac:dyDescent="0.25">
      <c r="A56" s="446"/>
      <c r="B56" s="446"/>
      <c r="C56" s="446"/>
      <c r="D56" s="446"/>
      <c r="E56" s="446"/>
      <c r="F56" s="446"/>
      <c r="G56" s="446"/>
      <c r="H56" s="446"/>
      <c r="I56" s="446"/>
      <c r="J56" s="446"/>
      <c r="K56" s="446"/>
    </row>
    <row r="57" spans="1:11" x14ac:dyDescent="0.25">
      <c r="A57" s="446"/>
      <c r="B57" s="446"/>
      <c r="C57" s="446"/>
      <c r="D57" s="446"/>
      <c r="E57" s="446"/>
      <c r="F57" s="446"/>
      <c r="G57" s="446"/>
      <c r="H57" s="446"/>
      <c r="I57" s="446"/>
      <c r="J57" s="446"/>
      <c r="K57" s="446"/>
    </row>
    <row r="58" spans="1:11" ht="18" x14ac:dyDescent="0.25">
      <c r="A58" s="462"/>
      <c r="B58" s="445"/>
      <c r="C58" s="445"/>
      <c r="D58" s="445"/>
      <c r="E58" s="445"/>
      <c r="F58" s="445"/>
      <c r="G58" s="445"/>
      <c r="H58" s="445"/>
      <c r="I58" s="445"/>
      <c r="J58" s="445"/>
      <c r="K58" s="445"/>
    </row>
    <row r="59" spans="1:11" x14ac:dyDescent="0.25">
      <c r="A59" s="446"/>
      <c r="B59" s="446"/>
      <c r="C59" s="446"/>
      <c r="D59" s="446"/>
      <c r="E59" s="446"/>
      <c r="F59" s="446"/>
      <c r="G59" s="446"/>
      <c r="H59" s="446"/>
      <c r="I59" s="446"/>
      <c r="J59" s="446"/>
      <c r="K59" s="446"/>
    </row>
    <row r="60" spans="1:11" x14ac:dyDescent="0.25">
      <c r="A60" s="446"/>
      <c r="B60" s="446"/>
      <c r="C60" s="446"/>
      <c r="D60" s="446"/>
      <c r="E60" s="446"/>
      <c r="F60" s="446"/>
      <c r="G60" s="446"/>
      <c r="H60" s="446"/>
      <c r="I60" s="446"/>
      <c r="J60" s="446"/>
      <c r="K60" s="446"/>
    </row>
    <row r="61" spans="1:11" ht="18" x14ac:dyDescent="0.25">
      <c r="A61" s="462"/>
      <c r="B61" s="447"/>
      <c r="C61" s="447"/>
      <c r="D61" s="447"/>
      <c r="E61" s="447"/>
      <c r="F61" s="447"/>
      <c r="G61" s="447"/>
      <c r="H61" s="447"/>
      <c r="I61" s="447"/>
      <c r="J61" s="447"/>
      <c r="K61" s="447"/>
    </row>
  </sheetData>
  <mergeCells count="8">
    <mergeCell ref="A1:K1"/>
    <mergeCell ref="A2:K2"/>
    <mergeCell ref="A3:K3"/>
    <mergeCell ref="B6:C6"/>
    <mergeCell ref="D6:E6"/>
    <mergeCell ref="F6:G6"/>
    <mergeCell ref="H6:I6"/>
    <mergeCell ref="J6:K6"/>
  </mergeCells>
  <conditionalFormatting sqref="D9:E9 D14:E32">
    <cfRule type="cellIs" dxfId="45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AB66"/>
  <sheetViews>
    <sheetView topLeftCell="F1" zoomScale="75" zoomScaleNormal="75" workbookViewId="0">
      <selection activeCell="W1" sqref="W1"/>
    </sheetView>
  </sheetViews>
  <sheetFormatPr defaultRowHeight="15" x14ac:dyDescent="0.25"/>
  <cols>
    <col min="1" max="1" width="15.28515625" customWidth="1"/>
    <col min="2" max="8" width="11.7109375" customWidth="1"/>
    <col min="9" max="9" width="13.42578125" customWidth="1"/>
    <col min="10" max="20" width="9.7109375" customWidth="1"/>
    <col min="21" max="21" width="10.5703125" customWidth="1"/>
    <col min="22" max="22" width="1.28515625" customWidth="1"/>
    <col min="23" max="23" width="17.28515625" customWidth="1"/>
  </cols>
  <sheetData>
    <row r="1" spans="1:28" ht="15.75" x14ac:dyDescent="0.25">
      <c r="A1" s="534" t="s">
        <v>0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4"/>
      <c r="S1" s="534"/>
      <c r="T1" s="13"/>
      <c r="U1" s="13"/>
      <c r="W1" s="563">
        <v>44174</v>
      </c>
    </row>
    <row r="2" spans="1:28" ht="15.75" x14ac:dyDescent="0.25">
      <c r="A2" s="534" t="s">
        <v>35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13"/>
      <c r="U2" s="13"/>
      <c r="V2" s="420"/>
    </row>
    <row r="3" spans="1:28" ht="15.75" x14ac:dyDescent="0.25">
      <c r="A3" s="534" t="s">
        <v>164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  <c r="O3" s="534"/>
      <c r="P3" s="534"/>
      <c r="Q3" s="534"/>
      <c r="R3" s="534"/>
      <c r="S3" s="534"/>
      <c r="T3" s="13"/>
      <c r="U3" s="13"/>
      <c r="V3" s="8"/>
    </row>
    <row r="4" spans="1:28" ht="15.75" x14ac:dyDescent="0.25">
      <c r="A4" s="15"/>
      <c r="B4" s="15"/>
      <c r="C4" s="20"/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31"/>
      <c r="P4" s="34"/>
      <c r="Q4" s="34"/>
      <c r="R4" s="13"/>
      <c r="S4" s="15"/>
      <c r="T4" s="13"/>
      <c r="U4" s="13"/>
      <c r="V4" s="8"/>
    </row>
    <row r="5" spans="1:28" x14ac:dyDescent="0.25">
      <c r="A5" s="15"/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  <c r="S5" s="472"/>
      <c r="T5" s="472"/>
      <c r="U5" s="472"/>
      <c r="V5" s="8"/>
    </row>
    <row r="6" spans="1:28" ht="18.75" x14ac:dyDescent="0.3">
      <c r="A6" s="223"/>
      <c r="B6" s="506" t="s">
        <v>126</v>
      </c>
      <c r="C6" s="511"/>
      <c r="D6" s="511"/>
      <c r="E6" s="511"/>
      <c r="F6" s="511"/>
      <c r="G6" s="511"/>
      <c r="H6" s="511"/>
      <c r="I6" s="511"/>
      <c r="J6" s="511"/>
      <c r="K6" s="511"/>
      <c r="L6" s="496" t="s">
        <v>59</v>
      </c>
      <c r="M6" s="497"/>
      <c r="N6" s="497"/>
      <c r="O6" s="497"/>
      <c r="P6" s="539" t="s">
        <v>34</v>
      </c>
      <c r="Q6" s="540"/>
      <c r="R6" s="540"/>
      <c r="S6" s="540"/>
      <c r="T6" s="540"/>
      <c r="U6" s="541"/>
      <c r="V6" s="8"/>
    </row>
    <row r="7" spans="1:28" ht="18.75" x14ac:dyDescent="0.3">
      <c r="A7" s="526" t="s">
        <v>7</v>
      </c>
      <c r="B7" s="501" t="s">
        <v>103</v>
      </c>
      <c r="C7" s="502"/>
      <c r="D7" s="493" t="s">
        <v>104</v>
      </c>
      <c r="E7" s="493"/>
      <c r="F7" s="502" t="s">
        <v>60</v>
      </c>
      <c r="G7" s="502"/>
      <c r="H7" s="493" t="s">
        <v>63</v>
      </c>
      <c r="I7" s="493"/>
      <c r="J7" s="494" t="s">
        <v>34</v>
      </c>
      <c r="K7" s="494"/>
      <c r="L7" s="499" t="s">
        <v>105</v>
      </c>
      <c r="M7" s="493"/>
      <c r="N7" s="494" t="s">
        <v>34</v>
      </c>
      <c r="O7" s="494"/>
      <c r="P7" s="499" t="s">
        <v>61</v>
      </c>
      <c r="Q7" s="543"/>
      <c r="R7" s="502" t="s">
        <v>62</v>
      </c>
      <c r="S7" s="502"/>
      <c r="T7" s="494" t="s">
        <v>34</v>
      </c>
      <c r="U7" s="544"/>
      <c r="V7" s="8"/>
    </row>
    <row r="8" spans="1:28" ht="18.75" x14ac:dyDescent="0.3">
      <c r="A8" s="533"/>
      <c r="B8" s="436" t="s">
        <v>42</v>
      </c>
      <c r="C8" s="437" t="s">
        <v>9</v>
      </c>
      <c r="D8" s="432" t="s">
        <v>42</v>
      </c>
      <c r="E8" s="432" t="s">
        <v>9</v>
      </c>
      <c r="F8" s="437" t="s">
        <v>42</v>
      </c>
      <c r="G8" s="437" t="s">
        <v>9</v>
      </c>
      <c r="H8" s="432" t="s">
        <v>42</v>
      </c>
      <c r="I8" s="432" t="s">
        <v>9</v>
      </c>
      <c r="J8" s="433" t="s">
        <v>42</v>
      </c>
      <c r="K8" s="433" t="s">
        <v>9</v>
      </c>
      <c r="L8" s="435" t="s">
        <v>42</v>
      </c>
      <c r="M8" s="432" t="s">
        <v>9</v>
      </c>
      <c r="N8" s="433" t="s">
        <v>42</v>
      </c>
      <c r="O8" s="433" t="s">
        <v>9</v>
      </c>
      <c r="P8" s="435" t="s">
        <v>42</v>
      </c>
      <c r="Q8" s="432" t="s">
        <v>9</v>
      </c>
      <c r="R8" s="437" t="s">
        <v>42</v>
      </c>
      <c r="S8" s="437" t="s">
        <v>9</v>
      </c>
      <c r="T8" s="433" t="s">
        <v>42</v>
      </c>
      <c r="U8" s="434" t="s">
        <v>9</v>
      </c>
      <c r="V8" s="8"/>
      <c r="X8" s="229"/>
      <c r="Y8" s="542"/>
      <c r="Z8" s="542"/>
      <c r="AA8" s="542"/>
      <c r="AB8" s="542"/>
    </row>
    <row r="9" spans="1:28" ht="13.9" customHeight="1" x14ac:dyDescent="0.25">
      <c r="A9" s="235"/>
      <c r="B9" s="182"/>
      <c r="C9" s="183"/>
      <c r="D9" s="5"/>
      <c r="E9" s="5"/>
      <c r="F9" s="183"/>
      <c r="G9" s="183"/>
      <c r="H9" s="5"/>
      <c r="I9" s="5"/>
      <c r="J9" s="339"/>
      <c r="K9" s="339"/>
      <c r="L9" s="6"/>
      <c r="M9" s="5"/>
      <c r="N9" s="260"/>
      <c r="O9" s="260"/>
      <c r="P9" s="6"/>
      <c r="Q9" s="5"/>
      <c r="R9" s="183"/>
      <c r="S9" s="183"/>
      <c r="T9" s="260"/>
      <c r="U9" s="261"/>
      <c r="V9" s="8"/>
    </row>
    <row r="10" spans="1:28" ht="18.75" x14ac:dyDescent="0.3">
      <c r="A10" s="82" t="s">
        <v>44</v>
      </c>
      <c r="B10" s="83">
        <v>1</v>
      </c>
      <c r="C10" s="84">
        <v>16</v>
      </c>
      <c r="D10" s="125">
        <v>0</v>
      </c>
      <c r="E10" s="125">
        <v>0</v>
      </c>
      <c r="F10" s="84">
        <v>0</v>
      </c>
      <c r="G10" s="84">
        <v>0</v>
      </c>
      <c r="H10" s="125">
        <v>3</v>
      </c>
      <c r="I10" s="125">
        <v>26</v>
      </c>
      <c r="J10" s="87">
        <f>SUM(B10,D10,F10,H10)</f>
        <v>4</v>
      </c>
      <c r="K10" s="88">
        <f>SUM(C10,E10,G10,I10)</f>
        <v>42</v>
      </c>
      <c r="L10" s="125">
        <v>0</v>
      </c>
      <c r="M10" s="125">
        <v>0</v>
      </c>
      <c r="N10" s="87">
        <v>0</v>
      </c>
      <c r="O10" s="87">
        <v>0</v>
      </c>
      <c r="P10" s="124">
        <f>SUM(B10,D10)</f>
        <v>1</v>
      </c>
      <c r="Q10" s="125">
        <f>SUM(C10,E10)</f>
        <v>16</v>
      </c>
      <c r="R10" s="84">
        <f>SUM(F10,H10,L10)</f>
        <v>3</v>
      </c>
      <c r="S10" s="84">
        <f>SUM(G10,I10,M10)</f>
        <v>26</v>
      </c>
      <c r="T10" s="272">
        <f>P10+R10</f>
        <v>4</v>
      </c>
      <c r="U10" s="213">
        <f>Q10+S10</f>
        <v>42</v>
      </c>
      <c r="V10" s="8"/>
    </row>
    <row r="11" spans="1:28" ht="18.75" x14ac:dyDescent="0.3">
      <c r="A11" s="82" t="s">
        <v>11</v>
      </c>
      <c r="B11" s="83">
        <v>0</v>
      </c>
      <c r="C11" s="84">
        <v>0</v>
      </c>
      <c r="D11" s="125">
        <v>0</v>
      </c>
      <c r="E11" s="125">
        <v>0</v>
      </c>
      <c r="F11" s="84">
        <v>0</v>
      </c>
      <c r="G11" s="84">
        <v>0</v>
      </c>
      <c r="H11" s="125">
        <v>0</v>
      </c>
      <c r="I11" s="125">
        <v>0</v>
      </c>
      <c r="J11" s="87">
        <f t="shared" ref="J11:J33" si="0">SUM(B11,D11,F11,H11)</f>
        <v>0</v>
      </c>
      <c r="K11" s="88">
        <f t="shared" ref="K11:K33" si="1">SUM(C11,E11,G11,I11)</f>
        <v>0</v>
      </c>
      <c r="L11" s="125">
        <v>0</v>
      </c>
      <c r="M11" s="125">
        <v>0</v>
      </c>
      <c r="N11" s="87">
        <v>0</v>
      </c>
      <c r="O11" s="87">
        <v>0</v>
      </c>
      <c r="P11" s="124">
        <f t="shared" ref="P11:P33" si="2">SUM(B11,D11)</f>
        <v>0</v>
      </c>
      <c r="Q11" s="125">
        <f t="shared" ref="Q11:Q33" si="3">SUM(C11,E11)</f>
        <v>0</v>
      </c>
      <c r="R11" s="84">
        <f t="shared" ref="R11:R33" si="4">SUM(F11,H11,L11)</f>
        <v>0</v>
      </c>
      <c r="S11" s="84">
        <f t="shared" ref="S11:S33" si="5">SUM(G11,I11,M11)</f>
        <v>0</v>
      </c>
      <c r="T11" s="272">
        <f t="shared" ref="T11:T33" si="6">P11+R11</f>
        <v>0</v>
      </c>
      <c r="U11" s="213">
        <f t="shared" ref="U11:U33" si="7">Q11+S11</f>
        <v>0</v>
      </c>
      <c r="V11" s="8"/>
    </row>
    <row r="12" spans="1:28" ht="18.75" x14ac:dyDescent="0.3">
      <c r="A12" s="82" t="s">
        <v>12</v>
      </c>
      <c r="B12" s="83">
        <v>0</v>
      </c>
      <c r="C12" s="84">
        <v>0</v>
      </c>
      <c r="D12" s="125">
        <v>0</v>
      </c>
      <c r="E12" s="125">
        <v>0</v>
      </c>
      <c r="F12" s="84">
        <v>0</v>
      </c>
      <c r="G12" s="84">
        <v>0</v>
      </c>
      <c r="H12" s="125">
        <v>0</v>
      </c>
      <c r="I12" s="125">
        <v>0</v>
      </c>
      <c r="J12" s="87">
        <f t="shared" si="0"/>
        <v>0</v>
      </c>
      <c r="K12" s="88">
        <f t="shared" si="1"/>
        <v>0</v>
      </c>
      <c r="L12" s="125">
        <v>0</v>
      </c>
      <c r="M12" s="125">
        <v>0</v>
      </c>
      <c r="N12" s="87">
        <v>0</v>
      </c>
      <c r="O12" s="87">
        <v>0</v>
      </c>
      <c r="P12" s="124">
        <f t="shared" si="2"/>
        <v>0</v>
      </c>
      <c r="Q12" s="125">
        <f t="shared" si="3"/>
        <v>0</v>
      </c>
      <c r="R12" s="84">
        <f t="shared" si="4"/>
        <v>0</v>
      </c>
      <c r="S12" s="84">
        <f t="shared" si="5"/>
        <v>0</v>
      </c>
      <c r="T12" s="272">
        <f t="shared" si="6"/>
        <v>0</v>
      </c>
      <c r="U12" s="213">
        <f t="shared" si="7"/>
        <v>0</v>
      </c>
      <c r="V12" s="8"/>
    </row>
    <row r="13" spans="1:28" ht="18.75" x14ac:dyDescent="0.3">
      <c r="A13" s="82" t="s">
        <v>13</v>
      </c>
      <c r="B13" s="83">
        <v>0</v>
      </c>
      <c r="C13" s="84">
        <v>0</v>
      </c>
      <c r="D13" s="125">
        <v>0</v>
      </c>
      <c r="E13" s="125">
        <v>0</v>
      </c>
      <c r="F13" s="84">
        <v>0</v>
      </c>
      <c r="G13" s="84">
        <v>0</v>
      </c>
      <c r="H13" s="125">
        <v>0</v>
      </c>
      <c r="I13" s="125">
        <v>0</v>
      </c>
      <c r="J13" s="87">
        <f t="shared" si="0"/>
        <v>0</v>
      </c>
      <c r="K13" s="88">
        <f t="shared" si="1"/>
        <v>0</v>
      </c>
      <c r="L13" s="125">
        <v>0</v>
      </c>
      <c r="M13" s="125">
        <v>0</v>
      </c>
      <c r="N13" s="87">
        <v>0</v>
      </c>
      <c r="O13" s="87">
        <v>0</v>
      </c>
      <c r="P13" s="124">
        <f t="shared" si="2"/>
        <v>0</v>
      </c>
      <c r="Q13" s="125">
        <f t="shared" si="3"/>
        <v>0</v>
      </c>
      <c r="R13" s="84">
        <f t="shared" si="4"/>
        <v>0</v>
      </c>
      <c r="S13" s="84">
        <f t="shared" si="5"/>
        <v>0</v>
      </c>
      <c r="T13" s="272">
        <f t="shared" si="6"/>
        <v>0</v>
      </c>
      <c r="U13" s="213">
        <f t="shared" si="7"/>
        <v>0</v>
      </c>
      <c r="V13" s="8"/>
    </row>
    <row r="14" spans="1:28" ht="18.75" x14ac:dyDescent="0.3">
      <c r="A14" s="82" t="s">
        <v>14</v>
      </c>
      <c r="B14" s="83">
        <v>1</v>
      </c>
      <c r="C14" s="84">
        <v>4</v>
      </c>
      <c r="D14" s="125">
        <v>0</v>
      </c>
      <c r="E14" s="125">
        <v>0</v>
      </c>
      <c r="F14" s="84">
        <v>4</v>
      </c>
      <c r="G14" s="84">
        <v>13</v>
      </c>
      <c r="H14" s="125">
        <v>0</v>
      </c>
      <c r="I14" s="125">
        <v>0</v>
      </c>
      <c r="J14" s="87">
        <f t="shared" si="0"/>
        <v>5</v>
      </c>
      <c r="K14" s="88">
        <f t="shared" si="1"/>
        <v>17</v>
      </c>
      <c r="L14" s="125">
        <v>0</v>
      </c>
      <c r="M14" s="125">
        <v>0</v>
      </c>
      <c r="N14" s="87">
        <v>0</v>
      </c>
      <c r="O14" s="87">
        <v>0</v>
      </c>
      <c r="P14" s="124">
        <f t="shared" si="2"/>
        <v>1</v>
      </c>
      <c r="Q14" s="125">
        <f t="shared" si="3"/>
        <v>4</v>
      </c>
      <c r="R14" s="84">
        <f t="shared" si="4"/>
        <v>4</v>
      </c>
      <c r="S14" s="84">
        <f t="shared" si="5"/>
        <v>13</v>
      </c>
      <c r="T14" s="272">
        <f t="shared" si="6"/>
        <v>5</v>
      </c>
      <c r="U14" s="213">
        <f t="shared" si="7"/>
        <v>17</v>
      </c>
      <c r="V14" s="8"/>
    </row>
    <row r="15" spans="1:28" ht="18.75" x14ac:dyDescent="0.3">
      <c r="A15" s="82" t="s">
        <v>15</v>
      </c>
      <c r="B15" s="83">
        <v>2</v>
      </c>
      <c r="C15" s="84">
        <v>5</v>
      </c>
      <c r="D15" s="125">
        <v>0</v>
      </c>
      <c r="E15" s="125">
        <v>0</v>
      </c>
      <c r="F15" s="84">
        <v>4</v>
      </c>
      <c r="G15" s="84">
        <v>7</v>
      </c>
      <c r="H15" s="125">
        <v>0</v>
      </c>
      <c r="I15" s="125">
        <v>0</v>
      </c>
      <c r="J15" s="87">
        <f t="shared" si="0"/>
        <v>6</v>
      </c>
      <c r="K15" s="88">
        <f t="shared" si="1"/>
        <v>12</v>
      </c>
      <c r="L15" s="125">
        <v>0</v>
      </c>
      <c r="M15" s="125">
        <v>0</v>
      </c>
      <c r="N15" s="87">
        <v>0</v>
      </c>
      <c r="O15" s="87">
        <v>0</v>
      </c>
      <c r="P15" s="124">
        <f t="shared" si="2"/>
        <v>2</v>
      </c>
      <c r="Q15" s="125">
        <f t="shared" si="3"/>
        <v>5</v>
      </c>
      <c r="R15" s="84">
        <f t="shared" si="4"/>
        <v>4</v>
      </c>
      <c r="S15" s="84">
        <f t="shared" si="5"/>
        <v>7</v>
      </c>
      <c r="T15" s="272">
        <f t="shared" si="6"/>
        <v>6</v>
      </c>
      <c r="U15" s="213">
        <f t="shared" si="7"/>
        <v>12</v>
      </c>
      <c r="V15" s="8"/>
    </row>
    <row r="16" spans="1:28" ht="18.75" x14ac:dyDescent="0.3">
      <c r="A16" s="82" t="s">
        <v>16</v>
      </c>
      <c r="B16" s="95">
        <v>2</v>
      </c>
      <c r="C16" s="96">
        <v>8</v>
      </c>
      <c r="D16" s="125">
        <v>0</v>
      </c>
      <c r="E16" s="125">
        <v>0</v>
      </c>
      <c r="F16" s="96">
        <v>7</v>
      </c>
      <c r="G16" s="96">
        <v>17</v>
      </c>
      <c r="H16" s="125">
        <v>0</v>
      </c>
      <c r="I16" s="125">
        <v>0</v>
      </c>
      <c r="J16" s="99">
        <f t="shared" si="0"/>
        <v>9</v>
      </c>
      <c r="K16" s="100">
        <f t="shared" si="1"/>
        <v>25</v>
      </c>
      <c r="L16" s="125">
        <v>0</v>
      </c>
      <c r="M16" s="125">
        <v>0</v>
      </c>
      <c r="N16" s="99">
        <v>0</v>
      </c>
      <c r="O16" s="99">
        <v>0</v>
      </c>
      <c r="P16" s="128">
        <f t="shared" si="2"/>
        <v>2</v>
      </c>
      <c r="Q16" s="129">
        <f t="shared" si="3"/>
        <v>8</v>
      </c>
      <c r="R16" s="96">
        <f t="shared" si="4"/>
        <v>7</v>
      </c>
      <c r="S16" s="96">
        <f t="shared" si="5"/>
        <v>17</v>
      </c>
      <c r="T16" s="273">
        <f t="shared" si="6"/>
        <v>9</v>
      </c>
      <c r="U16" s="215">
        <f t="shared" si="7"/>
        <v>25</v>
      </c>
      <c r="V16" s="8"/>
    </row>
    <row r="17" spans="1:22" ht="18.75" x14ac:dyDescent="0.3">
      <c r="A17" s="82" t="s">
        <v>17</v>
      </c>
      <c r="B17" s="95">
        <v>4</v>
      </c>
      <c r="C17" s="96">
        <v>32</v>
      </c>
      <c r="D17" s="125">
        <v>0</v>
      </c>
      <c r="E17" s="125">
        <v>0</v>
      </c>
      <c r="F17" s="96">
        <v>8</v>
      </c>
      <c r="G17" s="96">
        <v>21</v>
      </c>
      <c r="H17" s="125">
        <v>0</v>
      </c>
      <c r="I17" s="125">
        <v>0</v>
      </c>
      <c r="J17" s="99">
        <f t="shared" si="0"/>
        <v>12</v>
      </c>
      <c r="K17" s="100">
        <f t="shared" si="1"/>
        <v>53</v>
      </c>
      <c r="L17" s="125">
        <v>0</v>
      </c>
      <c r="M17" s="125">
        <v>0</v>
      </c>
      <c r="N17" s="99">
        <v>0</v>
      </c>
      <c r="O17" s="99">
        <v>0</v>
      </c>
      <c r="P17" s="128">
        <f t="shared" si="2"/>
        <v>4</v>
      </c>
      <c r="Q17" s="129">
        <f t="shared" si="3"/>
        <v>32</v>
      </c>
      <c r="R17" s="96">
        <f t="shared" si="4"/>
        <v>8</v>
      </c>
      <c r="S17" s="96">
        <f t="shared" si="5"/>
        <v>21</v>
      </c>
      <c r="T17" s="273">
        <f t="shared" si="6"/>
        <v>12</v>
      </c>
      <c r="U17" s="215">
        <f t="shared" si="7"/>
        <v>53</v>
      </c>
      <c r="V17" s="8"/>
    </row>
    <row r="18" spans="1:22" ht="18.75" x14ac:dyDescent="0.3">
      <c r="A18" s="82" t="s">
        <v>18</v>
      </c>
      <c r="B18" s="95">
        <v>3</v>
      </c>
      <c r="C18" s="96">
        <v>9</v>
      </c>
      <c r="D18" s="125">
        <v>0</v>
      </c>
      <c r="E18" s="125">
        <v>0</v>
      </c>
      <c r="F18" s="96">
        <v>10</v>
      </c>
      <c r="G18" s="96">
        <v>37</v>
      </c>
      <c r="H18" s="98">
        <v>5</v>
      </c>
      <c r="I18" s="98">
        <v>16</v>
      </c>
      <c r="J18" s="99">
        <f t="shared" si="0"/>
        <v>18</v>
      </c>
      <c r="K18" s="100">
        <f t="shared" si="1"/>
        <v>62</v>
      </c>
      <c r="L18" s="125">
        <v>0</v>
      </c>
      <c r="M18" s="125">
        <v>0</v>
      </c>
      <c r="N18" s="99">
        <v>0</v>
      </c>
      <c r="O18" s="99">
        <v>0</v>
      </c>
      <c r="P18" s="128">
        <f t="shared" si="2"/>
        <v>3</v>
      </c>
      <c r="Q18" s="129">
        <f t="shared" si="3"/>
        <v>9</v>
      </c>
      <c r="R18" s="96">
        <f t="shared" si="4"/>
        <v>15</v>
      </c>
      <c r="S18" s="96">
        <f t="shared" si="5"/>
        <v>53</v>
      </c>
      <c r="T18" s="273">
        <f t="shared" si="6"/>
        <v>18</v>
      </c>
      <c r="U18" s="215">
        <f t="shared" si="7"/>
        <v>62</v>
      </c>
      <c r="V18" s="8"/>
    </row>
    <row r="19" spans="1:22" ht="18.75" x14ac:dyDescent="0.3">
      <c r="A19" s="82" t="s">
        <v>19</v>
      </c>
      <c r="B19" s="95">
        <v>4</v>
      </c>
      <c r="C19" s="96">
        <v>23</v>
      </c>
      <c r="D19" s="125">
        <v>0</v>
      </c>
      <c r="E19" s="125">
        <v>0</v>
      </c>
      <c r="F19" s="96">
        <v>9</v>
      </c>
      <c r="G19" s="96">
        <v>34</v>
      </c>
      <c r="H19" s="98">
        <v>6</v>
      </c>
      <c r="I19" s="98">
        <v>12</v>
      </c>
      <c r="J19" s="99">
        <f t="shared" si="0"/>
        <v>19</v>
      </c>
      <c r="K19" s="100">
        <f t="shared" si="1"/>
        <v>69</v>
      </c>
      <c r="L19" s="125">
        <v>0</v>
      </c>
      <c r="M19" s="125">
        <v>0</v>
      </c>
      <c r="N19" s="99">
        <v>0</v>
      </c>
      <c r="O19" s="99">
        <v>0</v>
      </c>
      <c r="P19" s="128">
        <f t="shared" si="2"/>
        <v>4</v>
      </c>
      <c r="Q19" s="129">
        <f t="shared" si="3"/>
        <v>23</v>
      </c>
      <c r="R19" s="96">
        <f t="shared" si="4"/>
        <v>15</v>
      </c>
      <c r="S19" s="96">
        <f t="shared" si="5"/>
        <v>46</v>
      </c>
      <c r="T19" s="273">
        <f t="shared" si="6"/>
        <v>19</v>
      </c>
      <c r="U19" s="215">
        <f t="shared" si="7"/>
        <v>69</v>
      </c>
      <c r="V19" s="8"/>
    </row>
    <row r="20" spans="1:22" ht="18.75" x14ac:dyDescent="0.3">
      <c r="A20" s="82" t="s">
        <v>20</v>
      </c>
      <c r="B20" s="83">
        <v>5</v>
      </c>
      <c r="C20" s="84">
        <v>38</v>
      </c>
      <c r="D20" s="125">
        <v>0</v>
      </c>
      <c r="E20" s="125">
        <v>0</v>
      </c>
      <c r="F20" s="84">
        <v>11</v>
      </c>
      <c r="G20" s="84">
        <v>35</v>
      </c>
      <c r="H20" s="86">
        <v>8</v>
      </c>
      <c r="I20" s="86">
        <v>24</v>
      </c>
      <c r="J20" s="87">
        <f t="shared" si="0"/>
        <v>24</v>
      </c>
      <c r="K20" s="88">
        <f t="shared" si="1"/>
        <v>97</v>
      </c>
      <c r="L20" s="125">
        <v>0</v>
      </c>
      <c r="M20" s="125">
        <v>0</v>
      </c>
      <c r="N20" s="87">
        <v>0</v>
      </c>
      <c r="O20" s="87">
        <v>0</v>
      </c>
      <c r="P20" s="124">
        <f t="shared" si="2"/>
        <v>5</v>
      </c>
      <c r="Q20" s="125">
        <f t="shared" si="3"/>
        <v>38</v>
      </c>
      <c r="R20" s="84">
        <f t="shared" si="4"/>
        <v>19</v>
      </c>
      <c r="S20" s="84">
        <f t="shared" si="5"/>
        <v>59</v>
      </c>
      <c r="T20" s="272">
        <f t="shared" si="6"/>
        <v>24</v>
      </c>
      <c r="U20" s="213">
        <f t="shared" si="7"/>
        <v>97</v>
      </c>
      <c r="V20" s="8"/>
    </row>
    <row r="21" spans="1:22" ht="18.75" x14ac:dyDescent="0.3">
      <c r="A21" s="82" t="s">
        <v>21</v>
      </c>
      <c r="B21" s="83">
        <v>5</v>
      </c>
      <c r="C21" s="84">
        <v>48</v>
      </c>
      <c r="D21" s="125">
        <v>0</v>
      </c>
      <c r="E21" s="125">
        <v>0</v>
      </c>
      <c r="F21" s="84">
        <v>10</v>
      </c>
      <c r="G21" s="84">
        <v>44</v>
      </c>
      <c r="H21" s="86">
        <v>8</v>
      </c>
      <c r="I21" s="86">
        <v>28</v>
      </c>
      <c r="J21" s="87">
        <f t="shared" si="0"/>
        <v>23</v>
      </c>
      <c r="K21" s="88">
        <f t="shared" si="1"/>
        <v>120</v>
      </c>
      <c r="L21" s="125">
        <v>0</v>
      </c>
      <c r="M21" s="125">
        <v>0</v>
      </c>
      <c r="N21" s="87">
        <v>0</v>
      </c>
      <c r="O21" s="87">
        <v>0</v>
      </c>
      <c r="P21" s="124">
        <f t="shared" si="2"/>
        <v>5</v>
      </c>
      <c r="Q21" s="125">
        <f t="shared" si="3"/>
        <v>48</v>
      </c>
      <c r="R21" s="84">
        <f t="shared" si="4"/>
        <v>18</v>
      </c>
      <c r="S21" s="84">
        <f t="shared" si="5"/>
        <v>72</v>
      </c>
      <c r="T21" s="272">
        <f t="shared" si="6"/>
        <v>23</v>
      </c>
      <c r="U21" s="213">
        <f t="shared" si="7"/>
        <v>120</v>
      </c>
      <c r="V21" s="8"/>
    </row>
    <row r="22" spans="1:22" ht="18.75" x14ac:dyDescent="0.3">
      <c r="A22" s="82" t="s">
        <v>22</v>
      </c>
      <c r="B22" s="83">
        <v>6</v>
      </c>
      <c r="C22" s="84">
        <v>73</v>
      </c>
      <c r="D22" s="125">
        <v>0</v>
      </c>
      <c r="E22" s="125">
        <v>0</v>
      </c>
      <c r="F22" s="84">
        <v>9</v>
      </c>
      <c r="G22" s="84">
        <v>43</v>
      </c>
      <c r="H22" s="86">
        <v>8</v>
      </c>
      <c r="I22" s="86">
        <v>50</v>
      </c>
      <c r="J22" s="87">
        <f t="shared" si="0"/>
        <v>23</v>
      </c>
      <c r="K22" s="88">
        <f t="shared" si="1"/>
        <v>166</v>
      </c>
      <c r="L22" s="86">
        <v>1</v>
      </c>
      <c r="M22" s="86">
        <v>5</v>
      </c>
      <c r="N22" s="87">
        <v>1</v>
      </c>
      <c r="O22" s="87">
        <v>5</v>
      </c>
      <c r="P22" s="124">
        <f t="shared" si="2"/>
        <v>6</v>
      </c>
      <c r="Q22" s="125">
        <f t="shared" si="3"/>
        <v>73</v>
      </c>
      <c r="R22" s="84">
        <f t="shared" si="4"/>
        <v>18</v>
      </c>
      <c r="S22" s="84">
        <f t="shared" si="5"/>
        <v>98</v>
      </c>
      <c r="T22" s="272">
        <f t="shared" si="6"/>
        <v>24</v>
      </c>
      <c r="U22" s="213">
        <f t="shared" si="7"/>
        <v>171</v>
      </c>
      <c r="V22" s="8"/>
    </row>
    <row r="23" spans="1:22" ht="18.75" x14ac:dyDescent="0.3">
      <c r="A23" s="82" t="s">
        <v>23</v>
      </c>
      <c r="B23" s="83">
        <v>5</v>
      </c>
      <c r="C23" s="84">
        <v>60</v>
      </c>
      <c r="D23" s="125">
        <v>0</v>
      </c>
      <c r="E23" s="125">
        <v>0</v>
      </c>
      <c r="F23" s="84">
        <v>9</v>
      </c>
      <c r="G23" s="84">
        <v>50</v>
      </c>
      <c r="H23" s="86">
        <v>8</v>
      </c>
      <c r="I23" s="86">
        <v>68</v>
      </c>
      <c r="J23" s="87">
        <f t="shared" si="0"/>
        <v>22</v>
      </c>
      <c r="K23" s="88">
        <f t="shared" si="1"/>
        <v>178</v>
      </c>
      <c r="L23" s="86">
        <v>1</v>
      </c>
      <c r="M23" s="86">
        <v>6</v>
      </c>
      <c r="N23" s="87">
        <v>1</v>
      </c>
      <c r="O23" s="87">
        <v>6</v>
      </c>
      <c r="P23" s="124">
        <f t="shared" si="2"/>
        <v>5</v>
      </c>
      <c r="Q23" s="125">
        <f t="shared" si="3"/>
        <v>60</v>
      </c>
      <c r="R23" s="84">
        <f t="shared" si="4"/>
        <v>18</v>
      </c>
      <c r="S23" s="84">
        <f t="shared" si="5"/>
        <v>124</v>
      </c>
      <c r="T23" s="272">
        <f t="shared" si="6"/>
        <v>23</v>
      </c>
      <c r="U23" s="213">
        <f t="shared" si="7"/>
        <v>184</v>
      </c>
      <c r="V23" s="8"/>
    </row>
    <row r="24" spans="1:22" ht="18.75" x14ac:dyDescent="0.3">
      <c r="A24" s="82" t="s">
        <v>24</v>
      </c>
      <c r="B24" s="83">
        <v>5</v>
      </c>
      <c r="C24" s="84">
        <v>102</v>
      </c>
      <c r="D24" s="125">
        <v>0</v>
      </c>
      <c r="E24" s="125">
        <v>0</v>
      </c>
      <c r="F24" s="84">
        <v>9</v>
      </c>
      <c r="G24" s="84">
        <v>74</v>
      </c>
      <c r="H24" s="86">
        <v>8</v>
      </c>
      <c r="I24" s="86">
        <v>93</v>
      </c>
      <c r="J24" s="87">
        <f t="shared" si="0"/>
        <v>22</v>
      </c>
      <c r="K24" s="88">
        <f t="shared" si="1"/>
        <v>269</v>
      </c>
      <c r="L24" s="86">
        <v>2</v>
      </c>
      <c r="M24" s="86">
        <v>19</v>
      </c>
      <c r="N24" s="87">
        <v>2</v>
      </c>
      <c r="O24" s="87">
        <v>19</v>
      </c>
      <c r="P24" s="124">
        <f t="shared" si="2"/>
        <v>5</v>
      </c>
      <c r="Q24" s="125">
        <f t="shared" si="3"/>
        <v>102</v>
      </c>
      <c r="R24" s="84">
        <f t="shared" si="4"/>
        <v>19</v>
      </c>
      <c r="S24" s="84">
        <f t="shared" si="5"/>
        <v>186</v>
      </c>
      <c r="T24" s="272">
        <f t="shared" si="6"/>
        <v>24</v>
      </c>
      <c r="U24" s="213">
        <f t="shared" si="7"/>
        <v>288</v>
      </c>
      <c r="V24" s="8"/>
    </row>
    <row r="25" spans="1:22" ht="18.75" x14ac:dyDescent="0.3">
      <c r="A25" s="82" t="s">
        <v>25</v>
      </c>
      <c r="B25" s="83">
        <v>5</v>
      </c>
      <c r="C25" s="84">
        <v>98</v>
      </c>
      <c r="D25" s="125">
        <v>0</v>
      </c>
      <c r="E25" s="125">
        <v>0</v>
      </c>
      <c r="F25" s="84">
        <v>7</v>
      </c>
      <c r="G25" s="84">
        <v>81</v>
      </c>
      <c r="H25" s="86">
        <v>11</v>
      </c>
      <c r="I25" s="86">
        <v>191</v>
      </c>
      <c r="J25" s="87">
        <f t="shared" si="0"/>
        <v>23</v>
      </c>
      <c r="K25" s="88">
        <f t="shared" si="1"/>
        <v>370</v>
      </c>
      <c r="L25" s="86">
        <v>3</v>
      </c>
      <c r="M25" s="86">
        <v>51</v>
      </c>
      <c r="N25" s="87">
        <v>3</v>
      </c>
      <c r="O25" s="87">
        <v>51</v>
      </c>
      <c r="P25" s="124">
        <f t="shared" si="2"/>
        <v>5</v>
      </c>
      <c r="Q25" s="125">
        <f t="shared" si="3"/>
        <v>98</v>
      </c>
      <c r="R25" s="84">
        <f t="shared" si="4"/>
        <v>21</v>
      </c>
      <c r="S25" s="84">
        <f t="shared" si="5"/>
        <v>323</v>
      </c>
      <c r="T25" s="272">
        <f t="shared" si="6"/>
        <v>26</v>
      </c>
      <c r="U25" s="213">
        <f t="shared" si="7"/>
        <v>421</v>
      </c>
      <c r="V25" s="8"/>
    </row>
    <row r="26" spans="1:22" ht="18.75" x14ac:dyDescent="0.3">
      <c r="A26" s="185" t="s">
        <v>26</v>
      </c>
      <c r="B26" s="186">
        <v>6</v>
      </c>
      <c r="C26" s="187">
        <v>167</v>
      </c>
      <c r="D26" s="189">
        <v>6</v>
      </c>
      <c r="E26" s="189">
        <v>140</v>
      </c>
      <c r="F26" s="187">
        <v>9</v>
      </c>
      <c r="G26" s="187">
        <v>132</v>
      </c>
      <c r="H26" s="189">
        <v>39</v>
      </c>
      <c r="I26" s="189">
        <v>641</v>
      </c>
      <c r="J26" s="194">
        <f t="shared" si="0"/>
        <v>60</v>
      </c>
      <c r="K26" s="195">
        <f t="shared" si="1"/>
        <v>1080</v>
      </c>
      <c r="L26" s="189">
        <v>9</v>
      </c>
      <c r="M26" s="189">
        <v>200</v>
      </c>
      <c r="N26" s="194">
        <v>9</v>
      </c>
      <c r="O26" s="194">
        <v>200</v>
      </c>
      <c r="P26" s="264">
        <f t="shared" si="2"/>
        <v>12</v>
      </c>
      <c r="Q26" s="191">
        <f t="shared" si="3"/>
        <v>307</v>
      </c>
      <c r="R26" s="187">
        <f t="shared" si="4"/>
        <v>57</v>
      </c>
      <c r="S26" s="187">
        <f t="shared" si="5"/>
        <v>973</v>
      </c>
      <c r="T26" s="274">
        <f t="shared" si="6"/>
        <v>69</v>
      </c>
      <c r="U26" s="222">
        <f t="shared" si="7"/>
        <v>1280</v>
      </c>
      <c r="V26" s="8"/>
    </row>
    <row r="27" spans="1:22" ht="18.75" x14ac:dyDescent="0.3">
      <c r="A27" s="185" t="s">
        <v>27</v>
      </c>
      <c r="B27" s="186">
        <v>6</v>
      </c>
      <c r="C27" s="187">
        <v>223</v>
      </c>
      <c r="D27" s="189">
        <v>11</v>
      </c>
      <c r="E27" s="189">
        <v>306</v>
      </c>
      <c r="F27" s="187">
        <v>11</v>
      </c>
      <c r="G27" s="187">
        <v>143</v>
      </c>
      <c r="H27" s="189">
        <v>69</v>
      </c>
      <c r="I27" s="189">
        <v>1550</v>
      </c>
      <c r="J27" s="194">
        <f t="shared" si="0"/>
        <v>97</v>
      </c>
      <c r="K27" s="195">
        <f t="shared" si="1"/>
        <v>2222</v>
      </c>
      <c r="L27" s="189">
        <v>16</v>
      </c>
      <c r="M27" s="189">
        <v>437</v>
      </c>
      <c r="N27" s="194">
        <v>16</v>
      </c>
      <c r="O27" s="194">
        <v>437</v>
      </c>
      <c r="P27" s="264">
        <f t="shared" si="2"/>
        <v>17</v>
      </c>
      <c r="Q27" s="191">
        <f t="shared" si="3"/>
        <v>529</v>
      </c>
      <c r="R27" s="187">
        <f t="shared" si="4"/>
        <v>96</v>
      </c>
      <c r="S27" s="187">
        <f t="shared" si="5"/>
        <v>2130</v>
      </c>
      <c r="T27" s="274">
        <f t="shared" si="6"/>
        <v>113</v>
      </c>
      <c r="U27" s="222">
        <f t="shared" si="7"/>
        <v>2659</v>
      </c>
      <c r="V27" s="8"/>
    </row>
    <row r="28" spans="1:22" ht="18.75" x14ac:dyDescent="0.3">
      <c r="A28" s="185" t="s">
        <v>28</v>
      </c>
      <c r="B28" s="186">
        <v>8</v>
      </c>
      <c r="C28" s="187">
        <v>226</v>
      </c>
      <c r="D28" s="189">
        <v>7</v>
      </c>
      <c r="E28" s="189">
        <v>185</v>
      </c>
      <c r="F28" s="187">
        <v>12</v>
      </c>
      <c r="G28" s="187">
        <v>138</v>
      </c>
      <c r="H28" s="189">
        <v>59</v>
      </c>
      <c r="I28" s="189">
        <v>1192</v>
      </c>
      <c r="J28" s="194">
        <f t="shared" si="0"/>
        <v>86</v>
      </c>
      <c r="K28" s="195">
        <f t="shared" si="1"/>
        <v>1741</v>
      </c>
      <c r="L28" s="189">
        <v>13</v>
      </c>
      <c r="M28" s="189">
        <v>312</v>
      </c>
      <c r="N28" s="194">
        <v>13</v>
      </c>
      <c r="O28" s="194">
        <v>312</v>
      </c>
      <c r="P28" s="264">
        <f t="shared" si="2"/>
        <v>15</v>
      </c>
      <c r="Q28" s="191">
        <f t="shared" si="3"/>
        <v>411</v>
      </c>
      <c r="R28" s="187">
        <f t="shared" si="4"/>
        <v>84</v>
      </c>
      <c r="S28" s="187">
        <f t="shared" si="5"/>
        <v>1642</v>
      </c>
      <c r="T28" s="274">
        <f t="shared" si="6"/>
        <v>99</v>
      </c>
      <c r="U28" s="222">
        <f t="shared" si="7"/>
        <v>2053</v>
      </c>
      <c r="V28" s="8"/>
    </row>
    <row r="29" spans="1:22" ht="18.75" x14ac:dyDescent="0.3">
      <c r="A29" s="82" t="s">
        <v>29</v>
      </c>
      <c r="B29" s="83">
        <v>6</v>
      </c>
      <c r="C29" s="84">
        <v>157</v>
      </c>
      <c r="D29" s="86">
        <v>5</v>
      </c>
      <c r="E29" s="86">
        <v>104</v>
      </c>
      <c r="F29" s="84">
        <v>6</v>
      </c>
      <c r="G29" s="84">
        <v>49</v>
      </c>
      <c r="H29" s="86">
        <v>29</v>
      </c>
      <c r="I29" s="86">
        <v>483</v>
      </c>
      <c r="J29" s="87">
        <f t="shared" si="0"/>
        <v>46</v>
      </c>
      <c r="K29" s="88">
        <f t="shared" si="1"/>
        <v>793</v>
      </c>
      <c r="L29" s="86">
        <v>8</v>
      </c>
      <c r="M29" s="86">
        <v>145</v>
      </c>
      <c r="N29" s="87">
        <v>8</v>
      </c>
      <c r="O29" s="87">
        <v>145</v>
      </c>
      <c r="P29" s="124">
        <f t="shared" si="2"/>
        <v>11</v>
      </c>
      <c r="Q29" s="125">
        <f t="shared" si="3"/>
        <v>261</v>
      </c>
      <c r="R29" s="84">
        <f t="shared" si="4"/>
        <v>43</v>
      </c>
      <c r="S29" s="84">
        <f t="shared" si="5"/>
        <v>677</v>
      </c>
      <c r="T29" s="272">
        <f t="shared" si="6"/>
        <v>54</v>
      </c>
      <c r="U29" s="213">
        <f t="shared" si="7"/>
        <v>938</v>
      </c>
      <c r="V29" s="8"/>
    </row>
    <row r="30" spans="1:22" ht="18.75" x14ac:dyDescent="0.3">
      <c r="A30" s="82" t="s">
        <v>30</v>
      </c>
      <c r="B30" s="83">
        <v>6</v>
      </c>
      <c r="C30" s="84">
        <v>121</v>
      </c>
      <c r="D30" s="125">
        <v>1</v>
      </c>
      <c r="E30" s="125">
        <v>14</v>
      </c>
      <c r="F30" s="84">
        <v>9</v>
      </c>
      <c r="G30" s="84">
        <v>63</v>
      </c>
      <c r="H30" s="86">
        <v>10</v>
      </c>
      <c r="I30" s="86">
        <v>216</v>
      </c>
      <c r="J30" s="87">
        <f t="shared" si="0"/>
        <v>26</v>
      </c>
      <c r="K30" s="88">
        <f t="shared" si="1"/>
        <v>414</v>
      </c>
      <c r="L30" s="86">
        <v>1</v>
      </c>
      <c r="M30" s="86">
        <v>13</v>
      </c>
      <c r="N30" s="87">
        <v>1</v>
      </c>
      <c r="O30" s="87">
        <v>13</v>
      </c>
      <c r="P30" s="124">
        <f t="shared" si="2"/>
        <v>7</v>
      </c>
      <c r="Q30" s="125">
        <f t="shared" si="3"/>
        <v>135</v>
      </c>
      <c r="R30" s="84">
        <f t="shared" si="4"/>
        <v>20</v>
      </c>
      <c r="S30" s="84">
        <f t="shared" si="5"/>
        <v>292</v>
      </c>
      <c r="T30" s="272">
        <f t="shared" si="6"/>
        <v>27</v>
      </c>
      <c r="U30" s="213">
        <f t="shared" si="7"/>
        <v>427</v>
      </c>
      <c r="V30" s="8"/>
    </row>
    <row r="31" spans="1:22" ht="18.75" x14ac:dyDescent="0.3">
      <c r="A31" s="82" t="s">
        <v>31</v>
      </c>
      <c r="B31" s="83">
        <v>5</v>
      </c>
      <c r="C31" s="84">
        <v>62</v>
      </c>
      <c r="D31" s="125">
        <v>0</v>
      </c>
      <c r="E31" s="125">
        <v>0</v>
      </c>
      <c r="F31" s="84">
        <v>8</v>
      </c>
      <c r="G31" s="84">
        <v>61</v>
      </c>
      <c r="H31" s="86">
        <v>7</v>
      </c>
      <c r="I31" s="86">
        <v>115</v>
      </c>
      <c r="J31" s="87">
        <f t="shared" si="0"/>
        <v>20</v>
      </c>
      <c r="K31" s="88">
        <f t="shared" si="1"/>
        <v>238</v>
      </c>
      <c r="L31" s="86">
        <v>1</v>
      </c>
      <c r="M31" s="86">
        <v>15</v>
      </c>
      <c r="N31" s="87">
        <v>1</v>
      </c>
      <c r="O31" s="87">
        <v>15</v>
      </c>
      <c r="P31" s="124">
        <f t="shared" si="2"/>
        <v>5</v>
      </c>
      <c r="Q31" s="125">
        <f t="shared" si="3"/>
        <v>62</v>
      </c>
      <c r="R31" s="84">
        <f t="shared" si="4"/>
        <v>16</v>
      </c>
      <c r="S31" s="84">
        <f t="shared" si="5"/>
        <v>191</v>
      </c>
      <c r="T31" s="272">
        <f t="shared" si="6"/>
        <v>21</v>
      </c>
      <c r="U31" s="213">
        <f t="shared" si="7"/>
        <v>253</v>
      </c>
      <c r="V31" s="8"/>
    </row>
    <row r="32" spans="1:22" ht="18.75" x14ac:dyDescent="0.3">
      <c r="A32" s="82" t="s">
        <v>32</v>
      </c>
      <c r="B32" s="83">
        <v>3</v>
      </c>
      <c r="C32" s="84">
        <v>152</v>
      </c>
      <c r="D32" s="125">
        <v>0</v>
      </c>
      <c r="E32" s="125">
        <v>0</v>
      </c>
      <c r="F32" s="84">
        <v>4</v>
      </c>
      <c r="G32" s="84">
        <v>83</v>
      </c>
      <c r="H32" s="125">
        <v>6</v>
      </c>
      <c r="I32" s="125">
        <v>87</v>
      </c>
      <c r="J32" s="87">
        <f t="shared" si="0"/>
        <v>13</v>
      </c>
      <c r="K32" s="88">
        <f t="shared" si="1"/>
        <v>322</v>
      </c>
      <c r="L32" s="86">
        <v>1</v>
      </c>
      <c r="M32" s="86">
        <v>9</v>
      </c>
      <c r="N32" s="87">
        <v>1</v>
      </c>
      <c r="O32" s="87">
        <v>9</v>
      </c>
      <c r="P32" s="124">
        <f t="shared" si="2"/>
        <v>3</v>
      </c>
      <c r="Q32" s="125">
        <f t="shared" si="3"/>
        <v>152</v>
      </c>
      <c r="R32" s="84">
        <f t="shared" si="4"/>
        <v>11</v>
      </c>
      <c r="S32" s="84">
        <f t="shared" si="5"/>
        <v>179</v>
      </c>
      <c r="T32" s="272">
        <f t="shared" si="6"/>
        <v>14</v>
      </c>
      <c r="U32" s="213">
        <f t="shared" si="7"/>
        <v>331</v>
      </c>
      <c r="V32" s="8"/>
    </row>
    <row r="33" spans="1:22" ht="18.75" x14ac:dyDescent="0.3">
      <c r="A33" s="82" t="s">
        <v>33</v>
      </c>
      <c r="B33" s="101">
        <v>8</v>
      </c>
      <c r="C33" s="102">
        <v>185</v>
      </c>
      <c r="D33" s="131">
        <v>0</v>
      </c>
      <c r="E33" s="131">
        <v>0</v>
      </c>
      <c r="F33" s="102">
        <v>1</v>
      </c>
      <c r="G33" s="102">
        <v>23</v>
      </c>
      <c r="H33" s="131">
        <v>6</v>
      </c>
      <c r="I33" s="131">
        <v>69</v>
      </c>
      <c r="J33" s="105">
        <f t="shared" si="0"/>
        <v>15</v>
      </c>
      <c r="K33" s="106">
        <f t="shared" si="1"/>
        <v>277</v>
      </c>
      <c r="L33" s="131">
        <v>1</v>
      </c>
      <c r="M33" s="131">
        <v>12</v>
      </c>
      <c r="N33" s="105">
        <v>1</v>
      </c>
      <c r="O33" s="105">
        <v>12</v>
      </c>
      <c r="P33" s="130">
        <f t="shared" si="2"/>
        <v>8</v>
      </c>
      <c r="Q33" s="131">
        <f t="shared" si="3"/>
        <v>185</v>
      </c>
      <c r="R33" s="102">
        <f t="shared" si="4"/>
        <v>8</v>
      </c>
      <c r="S33" s="102">
        <f t="shared" si="5"/>
        <v>104</v>
      </c>
      <c r="T33" s="275">
        <f t="shared" si="6"/>
        <v>16</v>
      </c>
      <c r="U33" s="216">
        <f t="shared" si="7"/>
        <v>289</v>
      </c>
      <c r="V33" s="8"/>
    </row>
    <row r="34" spans="1:22" ht="4.9000000000000004" customHeight="1" x14ac:dyDescent="0.3">
      <c r="A34" s="107"/>
      <c r="B34" s="83"/>
      <c r="C34" s="84"/>
      <c r="D34" s="86"/>
      <c r="E34" s="86"/>
      <c r="F34" s="84"/>
      <c r="G34" s="84"/>
      <c r="H34" s="86"/>
      <c r="I34" s="86"/>
      <c r="J34" s="87"/>
      <c r="K34" s="88"/>
      <c r="L34" s="86"/>
      <c r="M34" s="86"/>
      <c r="N34" s="87"/>
      <c r="O34" s="87"/>
      <c r="P34" s="124"/>
      <c r="Q34" s="125"/>
      <c r="R34" s="84"/>
      <c r="S34" s="84"/>
      <c r="T34" s="272"/>
      <c r="U34" s="213"/>
      <c r="V34" s="8"/>
    </row>
    <row r="35" spans="1:22" ht="18.75" x14ac:dyDescent="0.25">
      <c r="A35" s="114" t="s">
        <v>34</v>
      </c>
      <c r="B35" s="108">
        <v>96</v>
      </c>
      <c r="C35" s="109">
        <v>1809</v>
      </c>
      <c r="D35" s="111">
        <v>30</v>
      </c>
      <c r="E35" s="111">
        <v>749</v>
      </c>
      <c r="F35" s="109">
        <v>157</v>
      </c>
      <c r="G35" s="109">
        <v>1148</v>
      </c>
      <c r="H35" s="111">
        <v>290</v>
      </c>
      <c r="I35" s="111">
        <v>4861</v>
      </c>
      <c r="J35" s="112">
        <f t="shared" ref="J35" si="8">SUM(B35,D35,F35,H35)</f>
        <v>573</v>
      </c>
      <c r="K35" s="113">
        <f t="shared" ref="K35" si="9">SUM(C35,E35,G35,I35)</f>
        <v>8567</v>
      </c>
      <c r="L35" s="111">
        <v>57</v>
      </c>
      <c r="M35" s="111">
        <v>1224</v>
      </c>
      <c r="N35" s="112">
        <v>57</v>
      </c>
      <c r="O35" s="112">
        <v>1224</v>
      </c>
      <c r="P35" s="132">
        <f t="shared" ref="P35" si="10">SUM(B35,D35)</f>
        <v>126</v>
      </c>
      <c r="Q35" s="133">
        <f t="shared" ref="Q35" si="11">SUM(C35,E35)</f>
        <v>2558</v>
      </c>
      <c r="R35" s="109">
        <f t="shared" ref="R35" si="12">SUM(F35,H35,L35)</f>
        <v>504</v>
      </c>
      <c r="S35" s="109">
        <f t="shared" ref="S35" si="13">SUM(G35,I35,M35)</f>
        <v>7233</v>
      </c>
      <c r="T35" s="112">
        <v>630</v>
      </c>
      <c r="U35" s="113">
        <v>9791</v>
      </c>
      <c r="V35" s="8"/>
    </row>
    <row r="36" spans="1:22" ht="3.6" customHeight="1" x14ac:dyDescent="0.3">
      <c r="A36" s="57"/>
      <c r="B36" s="238"/>
      <c r="C36" s="122"/>
      <c r="D36" s="135"/>
      <c r="E36" s="135"/>
      <c r="F36" s="122"/>
      <c r="G36" s="122"/>
      <c r="H36" s="135"/>
      <c r="I36" s="135"/>
      <c r="J36" s="140"/>
      <c r="K36" s="141"/>
      <c r="L36" s="135"/>
      <c r="M36" s="135"/>
      <c r="N36" s="140"/>
      <c r="O36" s="140"/>
      <c r="P36" s="265"/>
      <c r="Q36" s="135"/>
      <c r="R36" s="258"/>
      <c r="S36" s="258"/>
      <c r="T36" s="262"/>
      <c r="U36" s="263"/>
      <c r="V36" s="8"/>
    </row>
    <row r="37" spans="1:22" ht="7.9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6"/>
      <c r="M37" s="16"/>
      <c r="N37" s="13"/>
      <c r="O37" s="13"/>
      <c r="P37" s="13"/>
      <c r="Q37" s="19"/>
      <c r="R37" s="16"/>
      <c r="S37" s="16"/>
      <c r="T37" s="13"/>
      <c r="U37" s="21"/>
      <c r="V37" s="8"/>
    </row>
    <row r="38" spans="1:22" x14ac:dyDescent="0.25">
      <c r="A38" s="476" t="s">
        <v>121</v>
      </c>
      <c r="B38" s="13"/>
      <c r="C38" s="13"/>
      <c r="D38" s="13"/>
      <c r="E38" s="13"/>
      <c r="F38" s="13"/>
      <c r="G38" s="13"/>
      <c r="H38" s="13"/>
      <c r="I38" s="13"/>
      <c r="J38" s="16"/>
      <c r="K38" s="13"/>
      <c r="L38" s="8"/>
      <c r="M38" s="8"/>
      <c r="N38" s="22"/>
      <c r="O38" s="22"/>
      <c r="P38" s="22"/>
      <c r="Q38" s="22"/>
      <c r="R38" s="19"/>
      <c r="S38" s="19"/>
      <c r="T38" s="35"/>
      <c r="U38" s="10"/>
      <c r="V38" s="8"/>
    </row>
    <row r="39" spans="1:22" x14ac:dyDescent="0.25">
      <c r="A39" s="477" t="s">
        <v>118</v>
      </c>
      <c r="B39" s="8"/>
      <c r="C39" s="8"/>
      <c r="D39" s="8"/>
      <c r="E39" s="8"/>
      <c r="F39" s="8"/>
      <c r="G39" s="8"/>
      <c r="H39" s="8"/>
      <c r="I39" s="8"/>
      <c r="J39" s="16"/>
      <c r="K39" s="13"/>
      <c r="L39" s="8"/>
      <c r="M39" s="8"/>
      <c r="N39" s="22"/>
      <c r="O39" s="22"/>
      <c r="P39" s="22"/>
      <c r="Q39" s="22"/>
      <c r="R39" s="19"/>
      <c r="S39" s="19"/>
      <c r="T39" s="13"/>
      <c r="U39" s="13"/>
      <c r="V39" s="8"/>
    </row>
    <row r="40" spans="1:22" x14ac:dyDescent="0.25">
      <c r="A40" s="477" t="s">
        <v>122</v>
      </c>
      <c r="B40" s="8"/>
      <c r="C40" s="8"/>
      <c r="D40" s="8"/>
      <c r="E40" s="8"/>
      <c r="F40" s="8"/>
      <c r="G40" s="8"/>
      <c r="H40" s="8"/>
      <c r="I40" s="8"/>
      <c r="J40" s="16"/>
      <c r="K40" s="13"/>
      <c r="L40" s="8"/>
      <c r="M40" s="8"/>
      <c r="N40" s="22"/>
      <c r="O40" s="22"/>
      <c r="P40" s="22"/>
      <c r="Q40" s="22"/>
      <c r="R40" s="19"/>
      <c r="S40" s="19"/>
      <c r="T40" s="13"/>
      <c r="U40" s="13"/>
      <c r="V40" s="8"/>
    </row>
    <row r="41" spans="1:22" x14ac:dyDescent="0.25">
      <c r="A41" s="477" t="s">
        <v>143</v>
      </c>
      <c r="B41" s="8"/>
      <c r="C41" s="8"/>
      <c r="D41" s="8"/>
      <c r="E41" s="8"/>
      <c r="F41" s="13"/>
      <c r="G41" s="13"/>
      <c r="H41" s="13"/>
      <c r="I41" s="13"/>
      <c r="J41" s="16"/>
      <c r="K41" s="13"/>
      <c r="L41" s="8"/>
      <c r="M41" s="8"/>
      <c r="N41" s="22"/>
      <c r="O41" s="22"/>
      <c r="P41" s="22"/>
      <c r="Q41" s="22"/>
      <c r="R41" s="19"/>
      <c r="S41" s="19"/>
      <c r="T41" s="13"/>
      <c r="U41" s="13"/>
    </row>
    <row r="42" spans="1:2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54" spans="1:21" ht="18" x14ac:dyDescent="0.25">
      <c r="A54" s="438"/>
      <c r="B54" s="439"/>
      <c r="C54" s="439"/>
      <c r="D54" s="439"/>
      <c r="E54" s="439"/>
      <c r="F54" s="439"/>
      <c r="G54" s="439"/>
      <c r="H54" s="439"/>
      <c r="I54" s="439"/>
      <c r="J54" s="439"/>
      <c r="K54" s="439"/>
      <c r="L54" s="439"/>
      <c r="M54" s="439"/>
      <c r="N54" s="439"/>
      <c r="O54" s="439"/>
      <c r="P54" s="439"/>
      <c r="Q54" s="439"/>
      <c r="R54" s="439"/>
      <c r="S54" s="439"/>
      <c r="T54" s="439"/>
      <c r="U54" s="439"/>
    </row>
    <row r="55" spans="1:21" ht="18" x14ac:dyDescent="0.25">
      <c r="A55" s="438"/>
      <c r="B55" s="440"/>
      <c r="C55" s="440"/>
      <c r="D55" s="440"/>
      <c r="E55" s="440"/>
      <c r="F55" s="440"/>
      <c r="G55" s="440"/>
      <c r="H55" s="440"/>
      <c r="I55" s="440"/>
      <c r="J55" s="440"/>
      <c r="K55" s="440"/>
      <c r="L55" s="440"/>
      <c r="M55" s="440"/>
      <c r="N55" s="440"/>
      <c r="O55" s="440"/>
      <c r="P55" s="440"/>
      <c r="Q55" s="440"/>
      <c r="R55" s="440"/>
      <c r="S55" s="440"/>
      <c r="T55" s="440"/>
      <c r="U55" s="440"/>
    </row>
    <row r="56" spans="1:21" ht="18.75" x14ac:dyDescent="0.25">
      <c r="A56" s="438"/>
      <c r="B56" s="441"/>
      <c r="C56" s="441"/>
      <c r="D56" s="441"/>
      <c r="E56" s="441"/>
      <c r="F56" s="441"/>
      <c r="G56" s="441"/>
      <c r="H56" s="441"/>
      <c r="I56" s="441"/>
      <c r="J56" s="441"/>
      <c r="K56" s="441"/>
      <c r="L56" s="441"/>
      <c r="M56" s="441"/>
      <c r="N56" s="441"/>
      <c r="O56" s="441"/>
      <c r="P56" s="441"/>
      <c r="Q56" s="441"/>
      <c r="R56" s="441"/>
      <c r="S56" s="441"/>
      <c r="T56" s="441"/>
      <c r="U56" s="441"/>
    </row>
    <row r="57" spans="1:21" x14ac:dyDescent="0.25">
      <c r="A57" s="440"/>
      <c r="B57" s="440"/>
      <c r="C57" s="440"/>
      <c r="D57" s="440"/>
      <c r="E57" s="440"/>
      <c r="F57" s="440"/>
      <c r="G57" s="440"/>
      <c r="H57" s="440"/>
      <c r="I57" s="440"/>
      <c r="J57" s="440"/>
      <c r="K57" s="440"/>
      <c r="L57" s="440"/>
      <c r="M57" s="440"/>
    </row>
    <row r="58" spans="1:21" x14ac:dyDescent="0.25">
      <c r="A58" s="440"/>
      <c r="B58" s="440"/>
      <c r="C58" s="440"/>
      <c r="D58" s="440"/>
      <c r="E58" s="440"/>
      <c r="F58" s="440"/>
      <c r="G58" s="440"/>
      <c r="H58" s="440"/>
      <c r="I58" s="440"/>
      <c r="J58" s="440"/>
      <c r="K58" s="440"/>
      <c r="L58" s="440"/>
      <c r="M58" s="440"/>
    </row>
    <row r="59" spans="1:21" ht="18" x14ac:dyDescent="0.25">
      <c r="A59" s="442"/>
      <c r="B59" s="443"/>
      <c r="C59" s="445"/>
      <c r="D59" s="443"/>
      <c r="E59" s="443"/>
      <c r="F59" s="443"/>
      <c r="G59" s="443"/>
      <c r="H59" s="443"/>
      <c r="I59" s="443"/>
      <c r="J59" s="443"/>
      <c r="K59" s="443"/>
      <c r="L59" s="443"/>
      <c r="M59" s="443"/>
      <c r="N59" s="443"/>
      <c r="O59" s="443"/>
      <c r="P59" s="443"/>
      <c r="Q59" s="443"/>
      <c r="R59" s="443"/>
      <c r="S59" s="443"/>
      <c r="T59" s="443"/>
      <c r="U59" s="443"/>
    </row>
    <row r="60" spans="1:21" x14ac:dyDescent="0.25">
      <c r="A60" s="440"/>
      <c r="B60" s="440"/>
      <c r="C60" s="446"/>
      <c r="D60" s="440"/>
      <c r="E60" s="440"/>
      <c r="F60" s="440"/>
      <c r="G60" s="440"/>
      <c r="H60" s="440"/>
      <c r="I60" s="440"/>
      <c r="J60" s="440"/>
      <c r="K60" s="440"/>
      <c r="L60" s="440"/>
      <c r="M60" s="440"/>
      <c r="N60" s="440"/>
      <c r="O60" s="440"/>
      <c r="P60" s="440"/>
      <c r="Q60" s="440"/>
      <c r="R60" s="440"/>
      <c r="S60" s="440"/>
      <c r="T60" s="440"/>
      <c r="U60" s="440"/>
    </row>
    <row r="61" spans="1:21" x14ac:dyDescent="0.25">
      <c r="A61" s="440"/>
      <c r="B61" s="440"/>
      <c r="C61" s="446"/>
      <c r="D61" s="440"/>
      <c r="E61" s="440"/>
      <c r="F61" s="440"/>
      <c r="G61" s="440"/>
      <c r="H61" s="440"/>
      <c r="I61" s="440"/>
      <c r="J61" s="440"/>
      <c r="K61" s="440"/>
      <c r="L61" s="440"/>
      <c r="M61" s="440"/>
      <c r="N61" s="440"/>
      <c r="O61" s="440"/>
      <c r="P61" s="440"/>
      <c r="Q61" s="440"/>
      <c r="R61" s="440"/>
      <c r="S61" s="440"/>
      <c r="T61" s="440"/>
      <c r="U61" s="440"/>
    </row>
    <row r="62" spans="1:21" ht="18" x14ac:dyDescent="0.25">
      <c r="A62" s="442"/>
      <c r="B62" s="444"/>
      <c r="C62" s="447"/>
      <c r="D62" s="444"/>
      <c r="E62" s="444"/>
      <c r="F62" s="444"/>
      <c r="G62" s="444"/>
      <c r="H62" s="444"/>
      <c r="I62" s="444"/>
      <c r="J62" s="444"/>
      <c r="K62" s="444"/>
      <c r="L62" s="444"/>
      <c r="M62" s="444"/>
      <c r="N62" s="444"/>
      <c r="O62" s="444"/>
      <c r="P62" s="444"/>
      <c r="Q62" s="444"/>
      <c r="R62" s="444"/>
      <c r="S62" s="444"/>
      <c r="T62" s="444"/>
      <c r="U62" s="444"/>
    </row>
    <row r="66" spans="13:13" x14ac:dyDescent="0.25">
      <c r="M66" s="456"/>
    </row>
  </sheetData>
  <mergeCells count="18">
    <mergeCell ref="Y8:AB8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A1:S1"/>
    <mergeCell ref="A2:S2"/>
    <mergeCell ref="A3:S3"/>
    <mergeCell ref="B6:K6"/>
    <mergeCell ref="L6:O6"/>
    <mergeCell ref="P6:U6"/>
  </mergeCells>
  <conditionalFormatting sqref="U37">
    <cfRule type="cellIs" dxfId="14" priority="6" stopIfTrue="1" operator="equal">
      <formula>0</formula>
    </cfRule>
  </conditionalFormatting>
  <conditionalFormatting sqref="T10:U10 T16:U34">
    <cfRule type="cellIs" dxfId="13" priority="1" stopIfTrue="1" operator="equal">
      <formula>0</formula>
    </cfRule>
  </conditionalFormatting>
  <conditionalFormatting sqref="D26:E29 D34:E34">
    <cfRule type="cellIs" dxfId="12" priority="5" stopIfTrue="1" operator="equal">
      <formula>0</formula>
    </cfRule>
  </conditionalFormatting>
  <conditionalFormatting sqref="H18:I31 H34:I34">
    <cfRule type="cellIs" dxfId="11" priority="4" stopIfTrue="1" operator="equal">
      <formula>0</formula>
    </cfRule>
  </conditionalFormatting>
  <conditionalFormatting sqref="L22:M32 L34:M34">
    <cfRule type="cellIs" dxfId="10" priority="3" stopIfTrue="1" operator="equal">
      <formula>0</formula>
    </cfRule>
  </conditionalFormatting>
  <conditionalFormatting sqref="P10:Q10 P16:Q34">
    <cfRule type="cellIs" dxfId="9" priority="2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1"/>
  <sheetViews>
    <sheetView zoomScale="75" zoomScaleNormal="75" workbookViewId="0">
      <selection activeCell="I1" sqref="I1"/>
    </sheetView>
  </sheetViews>
  <sheetFormatPr defaultRowHeight="15" x14ac:dyDescent="0.25"/>
  <cols>
    <col min="1" max="1" width="15.28515625" customWidth="1"/>
    <col min="2" max="7" width="12.7109375" customWidth="1"/>
    <col min="8" max="8" width="1.7109375" customWidth="1"/>
    <col min="9" max="9" width="16.42578125" customWidth="1"/>
    <col min="10" max="10" width="28.42578125" customWidth="1"/>
    <col min="11" max="11" width="29.42578125" customWidth="1"/>
    <col min="12" max="12" width="20.28515625" customWidth="1"/>
  </cols>
  <sheetData>
    <row r="1" spans="1:12" x14ac:dyDescent="0.25">
      <c r="A1" s="545" t="s">
        <v>0</v>
      </c>
      <c r="B1" s="545"/>
      <c r="C1" s="545"/>
      <c r="D1" s="545"/>
      <c r="E1" s="545"/>
      <c r="F1" s="545"/>
      <c r="G1" s="545"/>
      <c r="I1" s="563">
        <v>44174</v>
      </c>
      <c r="J1" s="8"/>
      <c r="K1" s="8"/>
    </row>
    <row r="2" spans="1:12" ht="15.75" x14ac:dyDescent="0.25">
      <c r="A2" s="545" t="s">
        <v>35</v>
      </c>
      <c r="B2" s="545"/>
      <c r="C2" s="545"/>
      <c r="D2" s="545"/>
      <c r="E2" s="545"/>
      <c r="F2" s="545"/>
      <c r="G2" s="545"/>
      <c r="H2" s="420"/>
      <c r="I2" s="8"/>
      <c r="J2" s="8"/>
      <c r="K2" s="8"/>
    </row>
    <row r="3" spans="1:12" x14ac:dyDescent="0.25">
      <c r="A3" s="545" t="s">
        <v>148</v>
      </c>
      <c r="B3" s="545"/>
      <c r="C3" s="545"/>
      <c r="D3" s="545"/>
      <c r="E3" s="545"/>
      <c r="F3" s="545"/>
      <c r="G3" s="545"/>
      <c r="H3" s="8"/>
      <c r="I3" s="8"/>
      <c r="J3" s="8"/>
      <c r="K3" s="8"/>
    </row>
    <row r="4" spans="1:12" ht="15.75" x14ac:dyDescent="0.25">
      <c r="A4" s="23"/>
      <c r="B4" s="2"/>
      <c r="C4" s="9"/>
      <c r="D4" s="2"/>
      <c r="E4" s="2"/>
      <c r="F4" s="51"/>
      <c r="G4" s="31"/>
      <c r="H4" s="8"/>
      <c r="I4" s="8"/>
      <c r="J4" s="8"/>
      <c r="K4" s="8"/>
    </row>
    <row r="5" spans="1:12" x14ac:dyDescent="0.25">
      <c r="A5" s="2"/>
      <c r="B5" s="13"/>
      <c r="C5" s="13"/>
      <c r="D5" s="13"/>
      <c r="E5" s="13"/>
      <c r="F5" s="13"/>
      <c r="G5" s="13"/>
      <c r="H5" s="8"/>
      <c r="I5" s="8"/>
      <c r="J5" s="8"/>
      <c r="K5" s="8"/>
    </row>
    <row r="6" spans="1:12" ht="18.75" x14ac:dyDescent="0.25">
      <c r="A6" s="520" t="s">
        <v>7</v>
      </c>
      <c r="B6" s="546" t="s">
        <v>64</v>
      </c>
      <c r="C6" s="547"/>
      <c r="D6" s="548" t="s">
        <v>65</v>
      </c>
      <c r="E6" s="549"/>
      <c r="F6" s="546" t="s">
        <v>34</v>
      </c>
      <c r="G6" s="547"/>
      <c r="H6" s="8"/>
      <c r="I6" s="8"/>
      <c r="J6" s="8"/>
      <c r="K6" s="8"/>
    </row>
    <row r="7" spans="1:12" ht="18.75" x14ac:dyDescent="0.3">
      <c r="A7" s="521"/>
      <c r="B7" s="502"/>
      <c r="C7" s="512"/>
      <c r="D7" s="493"/>
      <c r="E7" s="500"/>
      <c r="F7" s="377"/>
      <c r="G7" s="378"/>
      <c r="H7" s="8"/>
      <c r="I7" s="8"/>
      <c r="J7" s="8"/>
      <c r="K7" s="8"/>
    </row>
    <row r="8" spans="1:12" ht="18.75" x14ac:dyDescent="0.3">
      <c r="A8" s="197"/>
      <c r="B8" s="310" t="s">
        <v>42</v>
      </c>
      <c r="C8" s="309" t="s">
        <v>9</v>
      </c>
      <c r="D8" s="379" t="s">
        <v>42</v>
      </c>
      <c r="E8" s="380" t="s">
        <v>9</v>
      </c>
      <c r="F8" s="377" t="s">
        <v>42</v>
      </c>
      <c r="G8" s="378" t="s">
        <v>9</v>
      </c>
      <c r="H8" s="8"/>
      <c r="I8" s="8"/>
      <c r="J8" s="8"/>
      <c r="K8" s="8"/>
    </row>
    <row r="9" spans="1:12" ht="18.75" x14ac:dyDescent="0.3">
      <c r="A9" s="137"/>
      <c r="B9" s="75"/>
      <c r="C9" s="72"/>
      <c r="D9" s="266"/>
      <c r="E9" s="267"/>
      <c r="F9" s="381"/>
      <c r="G9" s="382"/>
      <c r="H9" s="8"/>
      <c r="I9" s="8"/>
      <c r="J9" s="8"/>
      <c r="K9" s="8"/>
    </row>
    <row r="10" spans="1:12" ht="21" x14ac:dyDescent="0.35">
      <c r="A10" s="82" t="s">
        <v>44</v>
      </c>
      <c r="B10" s="290">
        <v>2</v>
      </c>
      <c r="C10" s="291">
        <v>13</v>
      </c>
      <c r="D10" s="292">
        <v>58</v>
      </c>
      <c r="E10" s="293">
        <v>376</v>
      </c>
      <c r="F10" s="383">
        <v>60</v>
      </c>
      <c r="G10" s="364">
        <v>389</v>
      </c>
      <c r="H10" s="8"/>
      <c r="I10" s="8"/>
      <c r="J10" s="480"/>
      <c r="K10" s="295"/>
      <c r="L10" s="457"/>
    </row>
    <row r="11" spans="1:12" ht="21" x14ac:dyDescent="0.35">
      <c r="A11" s="82" t="s">
        <v>11</v>
      </c>
      <c r="B11" s="290">
        <v>6</v>
      </c>
      <c r="C11" s="294">
        <v>81</v>
      </c>
      <c r="D11" s="295">
        <v>30</v>
      </c>
      <c r="E11" s="295">
        <v>404</v>
      </c>
      <c r="F11" s="383">
        <v>36</v>
      </c>
      <c r="G11" s="364">
        <v>485</v>
      </c>
      <c r="H11" s="8"/>
      <c r="I11" s="8"/>
      <c r="J11" s="480"/>
      <c r="K11" s="295"/>
      <c r="L11" s="457"/>
    </row>
    <row r="12" spans="1:12" ht="21" x14ac:dyDescent="0.35">
      <c r="A12" s="82" t="s">
        <v>12</v>
      </c>
      <c r="B12" s="290">
        <v>9</v>
      </c>
      <c r="C12" s="294">
        <v>173</v>
      </c>
      <c r="D12" s="295">
        <v>9</v>
      </c>
      <c r="E12" s="295">
        <v>173</v>
      </c>
      <c r="F12" s="383">
        <v>18</v>
      </c>
      <c r="G12" s="364">
        <v>346</v>
      </c>
      <c r="H12" s="8"/>
      <c r="I12" s="8"/>
      <c r="J12" s="480"/>
      <c r="K12" s="295"/>
      <c r="L12" s="457"/>
    </row>
    <row r="13" spans="1:12" ht="21" x14ac:dyDescent="0.35">
      <c r="A13" s="82" t="s">
        <v>13</v>
      </c>
      <c r="B13" s="290">
        <v>4</v>
      </c>
      <c r="C13" s="294">
        <v>74</v>
      </c>
      <c r="D13" s="295">
        <v>14</v>
      </c>
      <c r="E13" s="295">
        <v>260</v>
      </c>
      <c r="F13" s="383">
        <v>18</v>
      </c>
      <c r="G13" s="364">
        <v>334</v>
      </c>
      <c r="H13" s="8"/>
      <c r="I13" s="8"/>
      <c r="J13" s="480"/>
      <c r="K13" s="295"/>
      <c r="L13" s="457"/>
    </row>
    <row r="14" spans="1:12" ht="21" x14ac:dyDescent="0.35">
      <c r="A14" s="82" t="s">
        <v>14</v>
      </c>
      <c r="B14" s="290">
        <v>8</v>
      </c>
      <c r="C14" s="294">
        <v>280</v>
      </c>
      <c r="D14" s="295">
        <v>36</v>
      </c>
      <c r="E14" s="295">
        <v>1020</v>
      </c>
      <c r="F14" s="383">
        <v>44</v>
      </c>
      <c r="G14" s="364">
        <v>1300</v>
      </c>
      <c r="H14" s="8"/>
      <c r="I14" s="8"/>
      <c r="J14" s="480"/>
      <c r="K14" s="295"/>
      <c r="L14" s="457"/>
    </row>
    <row r="15" spans="1:12" ht="21" x14ac:dyDescent="0.35">
      <c r="A15" s="82" t="s">
        <v>15</v>
      </c>
      <c r="B15" s="290">
        <v>19</v>
      </c>
      <c r="C15" s="291">
        <v>746</v>
      </c>
      <c r="D15" s="292">
        <v>248</v>
      </c>
      <c r="E15" s="293">
        <v>9663</v>
      </c>
      <c r="F15" s="383">
        <v>267</v>
      </c>
      <c r="G15" s="364">
        <v>10409</v>
      </c>
      <c r="H15" s="8"/>
      <c r="I15" s="8"/>
      <c r="J15" s="480"/>
      <c r="K15" s="295"/>
      <c r="L15" s="457"/>
    </row>
    <row r="16" spans="1:12" ht="21" x14ac:dyDescent="0.35">
      <c r="A16" s="89" t="s">
        <v>16</v>
      </c>
      <c r="B16" s="296">
        <v>50</v>
      </c>
      <c r="C16" s="297">
        <v>2010</v>
      </c>
      <c r="D16" s="298">
        <v>554</v>
      </c>
      <c r="E16" s="299">
        <v>21322</v>
      </c>
      <c r="F16" s="384">
        <v>604</v>
      </c>
      <c r="G16" s="385">
        <v>23332</v>
      </c>
      <c r="H16" s="8"/>
      <c r="I16" s="8"/>
      <c r="J16" s="480"/>
      <c r="K16" s="295"/>
      <c r="L16" s="457"/>
    </row>
    <row r="17" spans="1:12" ht="21" x14ac:dyDescent="0.35">
      <c r="A17" s="89" t="s">
        <v>17</v>
      </c>
      <c r="B17" s="296">
        <v>48</v>
      </c>
      <c r="C17" s="297">
        <v>1675</v>
      </c>
      <c r="D17" s="298">
        <v>788</v>
      </c>
      <c r="E17" s="299">
        <v>32202</v>
      </c>
      <c r="F17" s="384">
        <v>836</v>
      </c>
      <c r="G17" s="385">
        <v>33877</v>
      </c>
      <c r="H17" s="8"/>
      <c r="I17" s="8"/>
      <c r="J17" s="480"/>
      <c r="K17" s="295"/>
      <c r="L17" s="457"/>
    </row>
    <row r="18" spans="1:12" ht="21" x14ac:dyDescent="0.35">
      <c r="A18" s="89" t="s">
        <v>18</v>
      </c>
      <c r="B18" s="296">
        <v>47</v>
      </c>
      <c r="C18" s="297">
        <v>1606</v>
      </c>
      <c r="D18" s="298">
        <v>959</v>
      </c>
      <c r="E18" s="299">
        <v>36978</v>
      </c>
      <c r="F18" s="384">
        <v>1006</v>
      </c>
      <c r="G18" s="385">
        <v>38584</v>
      </c>
      <c r="H18" s="8"/>
      <c r="I18" s="8"/>
      <c r="J18" s="480"/>
      <c r="K18" s="295"/>
      <c r="L18" s="457"/>
    </row>
    <row r="19" spans="1:12" ht="21" x14ac:dyDescent="0.35">
      <c r="A19" s="89" t="s">
        <v>19</v>
      </c>
      <c r="B19" s="296">
        <v>43</v>
      </c>
      <c r="C19" s="297">
        <v>1140</v>
      </c>
      <c r="D19" s="298">
        <v>627</v>
      </c>
      <c r="E19" s="299">
        <v>19253</v>
      </c>
      <c r="F19" s="384">
        <v>670</v>
      </c>
      <c r="G19" s="385">
        <v>20393</v>
      </c>
      <c r="H19" s="8"/>
      <c r="I19" s="8"/>
      <c r="J19" s="480"/>
      <c r="K19" s="295"/>
      <c r="L19" s="457"/>
    </row>
    <row r="20" spans="1:12" ht="21" x14ac:dyDescent="0.35">
      <c r="A20" s="82" t="s">
        <v>20</v>
      </c>
      <c r="B20" s="290">
        <v>17</v>
      </c>
      <c r="C20" s="291">
        <v>459</v>
      </c>
      <c r="D20" s="292">
        <v>277</v>
      </c>
      <c r="E20" s="293">
        <v>7314</v>
      </c>
      <c r="F20" s="383">
        <v>294</v>
      </c>
      <c r="G20" s="364">
        <v>7773</v>
      </c>
      <c r="H20" s="8"/>
      <c r="I20" s="8"/>
      <c r="J20" s="480"/>
      <c r="K20" s="295"/>
      <c r="L20" s="457"/>
    </row>
    <row r="21" spans="1:12" ht="21" x14ac:dyDescent="0.35">
      <c r="A21" s="82" t="s">
        <v>21</v>
      </c>
      <c r="B21" s="290">
        <v>12</v>
      </c>
      <c r="C21" s="291">
        <v>285</v>
      </c>
      <c r="D21" s="292">
        <v>208</v>
      </c>
      <c r="E21" s="293">
        <v>4943</v>
      </c>
      <c r="F21" s="383">
        <v>220</v>
      </c>
      <c r="G21" s="364">
        <v>5228</v>
      </c>
      <c r="H21" s="8"/>
      <c r="I21" s="8"/>
      <c r="J21" s="480"/>
      <c r="K21" s="295"/>
      <c r="L21" s="457"/>
    </row>
    <row r="22" spans="1:12" ht="21" x14ac:dyDescent="0.35">
      <c r="A22" s="82" t="s">
        <v>22</v>
      </c>
      <c r="B22" s="290">
        <v>16</v>
      </c>
      <c r="C22" s="291">
        <v>343</v>
      </c>
      <c r="D22" s="292">
        <v>207</v>
      </c>
      <c r="E22" s="293">
        <v>4434</v>
      </c>
      <c r="F22" s="383">
        <v>223</v>
      </c>
      <c r="G22" s="364">
        <v>4777</v>
      </c>
      <c r="H22" s="8"/>
      <c r="I22" s="8"/>
      <c r="J22" s="480"/>
      <c r="K22" s="295"/>
      <c r="L22" s="457"/>
    </row>
    <row r="23" spans="1:12" ht="21" x14ac:dyDescent="0.35">
      <c r="A23" s="82" t="s">
        <v>23</v>
      </c>
      <c r="B23" s="290">
        <v>12</v>
      </c>
      <c r="C23" s="291">
        <v>274</v>
      </c>
      <c r="D23" s="292">
        <v>194</v>
      </c>
      <c r="E23" s="293">
        <v>4424</v>
      </c>
      <c r="F23" s="383">
        <v>206</v>
      </c>
      <c r="G23" s="364">
        <v>4698</v>
      </c>
      <c r="H23" s="8"/>
      <c r="I23" s="8"/>
      <c r="J23" s="480"/>
      <c r="K23" s="295"/>
      <c r="L23" s="457"/>
    </row>
    <row r="24" spans="1:12" ht="21" x14ac:dyDescent="0.35">
      <c r="A24" s="82" t="s">
        <v>24</v>
      </c>
      <c r="B24" s="290">
        <v>19</v>
      </c>
      <c r="C24" s="291">
        <v>438</v>
      </c>
      <c r="D24" s="292">
        <v>265</v>
      </c>
      <c r="E24" s="293">
        <v>6113</v>
      </c>
      <c r="F24" s="383">
        <v>284</v>
      </c>
      <c r="G24" s="364">
        <v>6551</v>
      </c>
      <c r="H24" s="8"/>
      <c r="I24" s="8"/>
      <c r="J24" s="480"/>
      <c r="K24" s="295"/>
      <c r="L24" s="457"/>
    </row>
    <row r="25" spans="1:12" ht="21" x14ac:dyDescent="0.35">
      <c r="A25" s="82" t="s">
        <v>25</v>
      </c>
      <c r="B25" s="290">
        <v>37</v>
      </c>
      <c r="C25" s="291">
        <v>843</v>
      </c>
      <c r="D25" s="292">
        <v>364</v>
      </c>
      <c r="E25" s="293">
        <v>8291</v>
      </c>
      <c r="F25" s="383">
        <v>401</v>
      </c>
      <c r="G25" s="364">
        <v>9134</v>
      </c>
      <c r="H25" s="8"/>
      <c r="I25" s="8"/>
      <c r="J25" s="480"/>
      <c r="K25" s="295"/>
      <c r="L25" s="457"/>
    </row>
    <row r="26" spans="1:12" ht="21" x14ac:dyDescent="0.35">
      <c r="A26" s="82" t="s">
        <v>26</v>
      </c>
      <c r="B26" s="300">
        <v>59</v>
      </c>
      <c r="C26" s="301">
        <v>1254</v>
      </c>
      <c r="D26" s="302">
        <v>519</v>
      </c>
      <c r="E26" s="303">
        <v>11030</v>
      </c>
      <c r="F26" s="386">
        <v>578</v>
      </c>
      <c r="G26" s="387">
        <v>12284</v>
      </c>
      <c r="H26" s="8"/>
      <c r="I26" s="8"/>
      <c r="J26" s="480"/>
      <c r="K26" s="295"/>
      <c r="L26" s="457"/>
    </row>
    <row r="27" spans="1:12" ht="21" x14ac:dyDescent="0.35">
      <c r="A27" s="82" t="s">
        <v>27</v>
      </c>
      <c r="B27" s="300">
        <v>32</v>
      </c>
      <c r="C27" s="301">
        <v>545</v>
      </c>
      <c r="D27" s="302">
        <v>491</v>
      </c>
      <c r="E27" s="303">
        <v>8359</v>
      </c>
      <c r="F27" s="386">
        <v>523</v>
      </c>
      <c r="G27" s="387">
        <v>8904</v>
      </c>
      <c r="H27" s="8"/>
      <c r="I27" s="8"/>
      <c r="J27" s="480"/>
      <c r="K27" s="295"/>
      <c r="L27" s="457"/>
    </row>
    <row r="28" spans="1:12" ht="21" x14ac:dyDescent="0.35">
      <c r="A28" s="82" t="s">
        <v>28</v>
      </c>
      <c r="B28" s="300">
        <v>21</v>
      </c>
      <c r="C28" s="301">
        <v>385</v>
      </c>
      <c r="D28" s="302">
        <v>451</v>
      </c>
      <c r="E28" s="303">
        <v>8267</v>
      </c>
      <c r="F28" s="386">
        <v>472</v>
      </c>
      <c r="G28" s="387">
        <v>8652</v>
      </c>
      <c r="H28" s="8"/>
      <c r="I28" s="8"/>
      <c r="J28" s="480"/>
      <c r="K28" s="295"/>
      <c r="L28" s="457"/>
    </row>
    <row r="29" spans="1:12" ht="21" x14ac:dyDescent="0.35">
      <c r="A29" s="82" t="s">
        <v>29</v>
      </c>
      <c r="B29" s="290">
        <v>16</v>
      </c>
      <c r="C29" s="291">
        <v>237</v>
      </c>
      <c r="D29" s="292">
        <v>324</v>
      </c>
      <c r="E29" s="293">
        <v>4800</v>
      </c>
      <c r="F29" s="383">
        <v>340</v>
      </c>
      <c r="G29" s="364">
        <v>5037</v>
      </c>
      <c r="H29" s="8"/>
      <c r="I29" s="8"/>
      <c r="J29" s="480"/>
      <c r="K29" s="295"/>
      <c r="L29" s="457"/>
    </row>
    <row r="30" spans="1:12" ht="21" x14ac:dyDescent="0.35">
      <c r="A30" s="82" t="s">
        <v>30</v>
      </c>
      <c r="B30" s="290">
        <v>10</v>
      </c>
      <c r="C30" s="291">
        <v>139</v>
      </c>
      <c r="D30" s="292">
        <v>238</v>
      </c>
      <c r="E30" s="293">
        <v>3318</v>
      </c>
      <c r="F30" s="383">
        <v>248</v>
      </c>
      <c r="G30" s="364">
        <v>3457</v>
      </c>
      <c r="H30" s="8"/>
      <c r="I30" s="8"/>
      <c r="J30" s="480"/>
      <c r="K30" s="295"/>
      <c r="L30" s="457"/>
    </row>
    <row r="31" spans="1:12" ht="21" x14ac:dyDescent="0.35">
      <c r="A31" s="82" t="s">
        <v>31</v>
      </c>
      <c r="B31" s="290">
        <v>9</v>
      </c>
      <c r="C31" s="291">
        <v>128</v>
      </c>
      <c r="D31" s="292">
        <v>169</v>
      </c>
      <c r="E31" s="293">
        <v>2413</v>
      </c>
      <c r="F31" s="383">
        <v>178</v>
      </c>
      <c r="G31" s="364">
        <v>2541</v>
      </c>
      <c r="H31" s="8"/>
      <c r="I31" s="8"/>
      <c r="J31" s="480"/>
      <c r="K31" s="295"/>
      <c r="L31" s="457"/>
    </row>
    <row r="32" spans="1:12" ht="21" x14ac:dyDescent="0.35">
      <c r="A32" s="82" t="s">
        <v>32</v>
      </c>
      <c r="B32" s="290">
        <v>9</v>
      </c>
      <c r="C32" s="291">
        <v>137</v>
      </c>
      <c r="D32" s="292">
        <v>135</v>
      </c>
      <c r="E32" s="293">
        <v>2062</v>
      </c>
      <c r="F32" s="383">
        <v>144</v>
      </c>
      <c r="G32" s="364">
        <v>2199</v>
      </c>
      <c r="H32" s="8"/>
      <c r="I32" s="8"/>
      <c r="J32" s="481"/>
      <c r="K32" s="295"/>
      <c r="L32" s="457"/>
    </row>
    <row r="33" spans="1:12" ht="21" x14ac:dyDescent="0.35">
      <c r="A33" s="82" t="s">
        <v>33</v>
      </c>
      <c r="B33" s="304">
        <v>3</v>
      </c>
      <c r="C33" s="305">
        <v>37</v>
      </c>
      <c r="D33" s="306">
        <v>116</v>
      </c>
      <c r="E33" s="307">
        <v>1425</v>
      </c>
      <c r="F33" s="388">
        <v>119</v>
      </c>
      <c r="G33" s="389">
        <v>1462</v>
      </c>
      <c r="H33" s="8"/>
      <c r="I33" s="8"/>
      <c r="J33" s="480"/>
      <c r="K33" s="295"/>
      <c r="L33" s="457"/>
    </row>
    <row r="34" spans="1:12" ht="7.15" customHeight="1" x14ac:dyDescent="0.25">
      <c r="A34" s="107"/>
      <c r="B34" s="108"/>
      <c r="C34" s="109"/>
      <c r="D34" s="110"/>
      <c r="E34" s="111"/>
      <c r="F34" s="383"/>
      <c r="G34" s="364"/>
      <c r="H34" s="8"/>
      <c r="I34" s="8"/>
      <c r="J34" s="7"/>
      <c r="K34" s="7"/>
      <c r="L34" s="458"/>
    </row>
    <row r="35" spans="1:12" ht="18.75" x14ac:dyDescent="0.25">
      <c r="A35" s="114" t="s">
        <v>34</v>
      </c>
      <c r="B35" s="108">
        <v>508</v>
      </c>
      <c r="C35" s="109">
        <v>13302</v>
      </c>
      <c r="D35" s="110">
        <v>7281</v>
      </c>
      <c r="E35" s="111">
        <v>198844</v>
      </c>
      <c r="F35" s="383">
        <v>7789</v>
      </c>
      <c r="G35" s="364">
        <v>212146</v>
      </c>
      <c r="H35" s="8"/>
      <c r="I35" s="8"/>
      <c r="J35" s="482"/>
      <c r="K35" s="482"/>
      <c r="L35" s="458"/>
    </row>
    <row r="36" spans="1:12" ht="6.6" customHeight="1" x14ac:dyDescent="0.25">
      <c r="A36" s="268"/>
      <c r="B36" s="218"/>
      <c r="C36" s="269"/>
      <c r="D36" s="270"/>
      <c r="E36" s="220"/>
      <c r="F36" s="388"/>
      <c r="G36" s="389"/>
      <c r="H36" s="8"/>
      <c r="I36" s="8"/>
      <c r="J36" s="7"/>
      <c r="K36" s="7"/>
      <c r="L36" s="458"/>
    </row>
    <row r="37" spans="1:12" ht="8.4499999999999993" customHeight="1" x14ac:dyDescent="0.25">
      <c r="A37" s="39"/>
      <c r="B37" s="40"/>
      <c r="C37" s="40"/>
      <c r="D37" s="40"/>
      <c r="E37" s="40"/>
      <c r="F37" s="40"/>
      <c r="G37" s="40"/>
      <c r="H37" s="8"/>
      <c r="I37" s="8"/>
      <c r="J37" s="8"/>
      <c r="K37" s="8"/>
    </row>
    <row r="38" spans="1:12" ht="15.75" x14ac:dyDescent="0.25">
      <c r="A38" s="308"/>
      <c r="B38" s="431"/>
      <c r="C38" s="431"/>
      <c r="D38" s="431"/>
      <c r="E38" s="431"/>
      <c r="F38" s="431"/>
      <c r="G38" s="431"/>
      <c r="H38" s="8"/>
      <c r="I38" s="8"/>
      <c r="J38" s="8"/>
      <c r="K38" s="8"/>
    </row>
    <row r="39" spans="1:12" x14ac:dyDescent="0.25">
      <c r="A39" s="478" t="s">
        <v>121</v>
      </c>
      <c r="B39" s="8"/>
      <c r="C39" s="40"/>
      <c r="D39" s="13"/>
      <c r="E39" s="13"/>
      <c r="F39" s="13"/>
      <c r="G39" s="62"/>
      <c r="H39" s="8"/>
      <c r="I39" s="8"/>
      <c r="J39" s="8"/>
      <c r="K39" s="8"/>
    </row>
    <row r="40" spans="1:12" x14ac:dyDescent="0.25">
      <c r="A40" s="479" t="s">
        <v>181</v>
      </c>
      <c r="B40" s="8"/>
      <c r="C40" s="40"/>
      <c r="D40" s="62"/>
      <c r="E40" s="62"/>
      <c r="F40" s="62"/>
      <c r="G40" s="62"/>
      <c r="H40" s="8"/>
      <c r="I40" s="8"/>
      <c r="J40" s="8"/>
      <c r="K40" s="8"/>
    </row>
    <row r="41" spans="1:12" x14ac:dyDescent="0.25">
      <c r="A41" s="479" t="s">
        <v>180</v>
      </c>
      <c r="B41" s="8"/>
      <c r="C41" s="8"/>
      <c r="D41" s="62"/>
      <c r="E41" s="62"/>
      <c r="F41" s="62"/>
      <c r="G41" s="311"/>
      <c r="H41" s="8"/>
      <c r="I41" s="8"/>
      <c r="J41" s="8"/>
      <c r="K41" s="8"/>
    </row>
    <row r="42" spans="1:12" x14ac:dyDescent="0.25">
      <c r="A42" s="479" t="s">
        <v>179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2" x14ac:dyDescent="0.25">
      <c r="A43" s="477" t="s">
        <v>183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2" x14ac:dyDescent="0.25">
      <c r="A44" s="479" t="s">
        <v>182</v>
      </c>
      <c r="B44" s="430"/>
      <c r="C44" s="8"/>
      <c r="D44" s="8"/>
      <c r="E44" s="8"/>
      <c r="F44" s="8"/>
      <c r="G44" s="8"/>
      <c r="H44" s="8"/>
      <c r="I44" s="8"/>
      <c r="J44" s="8"/>
      <c r="K44" s="8"/>
    </row>
    <row r="45" spans="1:1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52" spans="1:7" x14ac:dyDescent="0.25">
      <c r="A52" s="456"/>
      <c r="B52" s="456"/>
      <c r="C52" s="456"/>
      <c r="D52" s="456"/>
      <c r="E52" s="456"/>
      <c r="F52" s="456"/>
      <c r="G52" s="456"/>
    </row>
    <row r="53" spans="1:7" ht="18" x14ac:dyDescent="0.25">
      <c r="A53" s="459"/>
      <c r="B53" s="460"/>
      <c r="C53" s="460"/>
      <c r="D53" s="460"/>
      <c r="E53" s="460"/>
      <c r="F53" s="460"/>
      <c r="G53" s="460"/>
    </row>
    <row r="54" spans="1:7" ht="18" x14ac:dyDescent="0.25">
      <c r="A54" s="459"/>
      <c r="B54" s="446"/>
      <c r="C54" s="446"/>
      <c r="D54" s="446"/>
      <c r="E54" s="446"/>
      <c r="F54" s="446"/>
      <c r="G54" s="446"/>
    </row>
    <row r="55" spans="1:7" ht="18.75" x14ac:dyDescent="0.25">
      <c r="A55" s="459"/>
      <c r="B55" s="461"/>
      <c r="C55" s="461"/>
      <c r="D55" s="461"/>
      <c r="E55" s="461"/>
      <c r="F55" s="461"/>
      <c r="G55" s="461"/>
    </row>
    <row r="56" spans="1:7" x14ac:dyDescent="0.25">
      <c r="A56" s="446"/>
      <c r="B56" s="446"/>
      <c r="C56" s="446"/>
      <c r="D56" s="446"/>
      <c r="E56" s="446"/>
      <c r="F56" s="446"/>
      <c r="G56" s="446"/>
    </row>
    <row r="57" spans="1:7" x14ac:dyDescent="0.25">
      <c r="A57" s="446"/>
      <c r="B57" s="446"/>
      <c r="C57" s="446"/>
      <c r="D57" s="446"/>
      <c r="E57" s="446"/>
      <c r="F57" s="446"/>
      <c r="G57" s="446"/>
    </row>
    <row r="58" spans="1:7" ht="18" x14ac:dyDescent="0.25">
      <c r="A58" s="462"/>
      <c r="B58" s="445"/>
      <c r="C58" s="445"/>
      <c r="D58" s="445"/>
      <c r="E58" s="445"/>
      <c r="F58" s="445"/>
      <c r="G58" s="445"/>
    </row>
    <row r="59" spans="1:7" x14ac:dyDescent="0.25">
      <c r="A59" s="446"/>
      <c r="B59" s="446"/>
      <c r="C59" s="446"/>
      <c r="D59" s="446"/>
      <c r="E59" s="446"/>
      <c r="F59" s="446"/>
      <c r="G59" s="446"/>
    </row>
    <row r="60" spans="1:7" x14ac:dyDescent="0.25">
      <c r="A60" s="446"/>
      <c r="B60" s="446"/>
      <c r="C60" s="446"/>
      <c r="D60" s="446"/>
      <c r="E60" s="446"/>
      <c r="F60" s="446"/>
      <c r="G60" s="446"/>
    </row>
    <row r="61" spans="1:7" ht="18" x14ac:dyDescent="0.25">
      <c r="A61" s="462"/>
      <c r="B61" s="447"/>
      <c r="C61" s="447"/>
      <c r="D61" s="447"/>
      <c r="E61" s="447"/>
      <c r="F61" s="447"/>
      <c r="G61" s="447"/>
    </row>
  </sheetData>
  <mergeCells count="9">
    <mergeCell ref="A1:G1"/>
    <mergeCell ref="A2:G2"/>
    <mergeCell ref="A3:G3"/>
    <mergeCell ref="A6:A7"/>
    <mergeCell ref="B6:C6"/>
    <mergeCell ref="D6:E6"/>
    <mergeCell ref="F6:G6"/>
    <mergeCell ref="B7:C7"/>
    <mergeCell ref="D7:E7"/>
  </mergeCells>
  <conditionalFormatting sqref="D10:E10 D15:E33">
    <cfRule type="cellIs" dxfId="8" priority="1" stopIfTrue="1" operator="equal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3"/>
  <sheetViews>
    <sheetView zoomScale="75" zoomScaleNormal="75" workbookViewId="0">
      <selection activeCell="I1" sqref="I1"/>
    </sheetView>
  </sheetViews>
  <sheetFormatPr defaultRowHeight="15" x14ac:dyDescent="0.25"/>
  <cols>
    <col min="1" max="1" width="15.28515625" customWidth="1"/>
    <col min="2" max="7" width="12.7109375" customWidth="1"/>
    <col min="8" max="8" width="1.7109375" customWidth="1"/>
    <col min="9" max="9" width="16.42578125" customWidth="1"/>
  </cols>
  <sheetData>
    <row r="1" spans="1:13" x14ac:dyDescent="0.25">
      <c r="A1" s="545" t="s">
        <v>0</v>
      </c>
      <c r="B1" s="545"/>
      <c r="C1" s="545"/>
      <c r="D1" s="545"/>
      <c r="E1" s="545"/>
      <c r="F1" s="545"/>
      <c r="G1" s="545"/>
      <c r="I1" s="563">
        <v>44174</v>
      </c>
      <c r="J1" s="8"/>
      <c r="K1" s="8"/>
      <c r="L1" s="8"/>
      <c r="M1" s="8"/>
    </row>
    <row r="2" spans="1:13" ht="15.75" x14ac:dyDescent="0.25">
      <c r="A2" s="545" t="s">
        <v>35</v>
      </c>
      <c r="B2" s="545"/>
      <c r="C2" s="545"/>
      <c r="D2" s="545"/>
      <c r="E2" s="545"/>
      <c r="F2" s="545"/>
      <c r="G2" s="545"/>
      <c r="H2" s="420"/>
      <c r="I2" s="8"/>
      <c r="J2" s="8"/>
      <c r="K2" s="8"/>
      <c r="L2" s="8"/>
      <c r="M2" s="8"/>
    </row>
    <row r="3" spans="1:13" x14ac:dyDescent="0.25">
      <c r="A3" s="545" t="s">
        <v>152</v>
      </c>
      <c r="B3" s="545"/>
      <c r="C3" s="545"/>
      <c r="D3" s="545"/>
      <c r="E3" s="545"/>
      <c r="F3" s="545"/>
      <c r="G3" s="545"/>
      <c r="H3" s="8"/>
      <c r="I3" s="8"/>
      <c r="J3" s="8"/>
      <c r="K3" s="8"/>
      <c r="L3" s="8"/>
      <c r="M3" s="8"/>
    </row>
    <row r="4" spans="1:13" ht="15.75" x14ac:dyDescent="0.25">
      <c r="A4" s="2"/>
      <c r="B4" s="2"/>
      <c r="C4" s="2"/>
      <c r="D4" s="2"/>
      <c r="E4" s="2"/>
      <c r="F4" s="2"/>
      <c r="G4" s="31"/>
      <c r="H4" s="8"/>
      <c r="I4" s="8"/>
      <c r="J4" s="8"/>
      <c r="K4" s="8"/>
      <c r="L4" s="8"/>
      <c r="M4" s="8"/>
    </row>
    <row r="5" spans="1:13" x14ac:dyDescent="0.25">
      <c r="A5" s="2"/>
      <c r="B5" s="13"/>
      <c r="C5" s="13"/>
      <c r="D5" s="13"/>
      <c r="E5" s="13"/>
      <c r="F5" s="13"/>
      <c r="G5" s="13"/>
      <c r="H5" s="8"/>
      <c r="I5" s="8"/>
      <c r="J5" s="8"/>
      <c r="K5" s="8"/>
      <c r="L5" s="8"/>
      <c r="M5" s="8"/>
    </row>
    <row r="6" spans="1:13" ht="18.75" x14ac:dyDescent="0.3">
      <c r="A6" s="520" t="s">
        <v>7</v>
      </c>
      <c r="B6" s="511" t="s">
        <v>64</v>
      </c>
      <c r="C6" s="507"/>
      <c r="D6" s="509" t="s">
        <v>65</v>
      </c>
      <c r="E6" s="510"/>
      <c r="F6" s="511" t="s">
        <v>34</v>
      </c>
      <c r="G6" s="507"/>
      <c r="H6" s="8"/>
      <c r="I6" s="8"/>
      <c r="J6" s="8"/>
      <c r="K6" s="8"/>
      <c r="L6" s="8"/>
      <c r="M6" s="8"/>
    </row>
    <row r="7" spans="1:13" ht="18.75" x14ac:dyDescent="0.3">
      <c r="A7" s="521"/>
      <c r="B7" s="502"/>
      <c r="C7" s="512"/>
      <c r="D7" s="493"/>
      <c r="E7" s="500"/>
      <c r="F7" s="377"/>
      <c r="G7" s="378"/>
      <c r="H7" s="8"/>
      <c r="I7" s="8"/>
      <c r="J7" s="8"/>
      <c r="K7" s="8"/>
      <c r="L7" s="8"/>
      <c r="M7" s="8"/>
    </row>
    <row r="8" spans="1:13" ht="18.75" x14ac:dyDescent="0.3">
      <c r="A8" s="136"/>
      <c r="B8" s="375" t="s">
        <v>42</v>
      </c>
      <c r="C8" s="376" t="s">
        <v>9</v>
      </c>
      <c r="D8" s="379" t="s">
        <v>42</v>
      </c>
      <c r="E8" s="380" t="s">
        <v>9</v>
      </c>
      <c r="F8" s="377" t="s">
        <v>42</v>
      </c>
      <c r="G8" s="378" t="s">
        <v>9</v>
      </c>
      <c r="H8" s="8"/>
      <c r="I8" s="8"/>
      <c r="J8" s="8"/>
      <c r="K8" s="8"/>
      <c r="L8" s="8"/>
      <c r="M8" s="8"/>
    </row>
    <row r="9" spans="1:13" ht="18.75" x14ac:dyDescent="0.3">
      <c r="A9" s="137"/>
      <c r="B9" s="75"/>
      <c r="C9" s="72"/>
      <c r="D9" s="266"/>
      <c r="E9" s="267"/>
      <c r="F9" s="381"/>
      <c r="G9" s="382"/>
      <c r="H9" s="8"/>
      <c r="I9" s="8"/>
      <c r="J9" s="8"/>
      <c r="K9" s="8"/>
      <c r="L9" s="8"/>
      <c r="M9" s="8"/>
    </row>
    <row r="10" spans="1:13" ht="18.75" x14ac:dyDescent="0.3">
      <c r="A10" s="82" t="s">
        <v>44</v>
      </c>
      <c r="B10" s="83">
        <v>0</v>
      </c>
      <c r="C10" s="84">
        <v>6</v>
      </c>
      <c r="D10" s="85">
        <v>73</v>
      </c>
      <c r="E10" s="86">
        <v>1843</v>
      </c>
      <c r="F10" s="390">
        <v>73</v>
      </c>
      <c r="G10" s="368">
        <v>1849</v>
      </c>
      <c r="H10" s="8"/>
      <c r="I10" s="8"/>
      <c r="J10" s="8"/>
      <c r="K10" s="8"/>
      <c r="L10" s="8"/>
      <c r="M10" s="8"/>
    </row>
    <row r="11" spans="1:13" ht="18.75" x14ac:dyDescent="0.3">
      <c r="A11" s="82" t="s">
        <v>11</v>
      </c>
      <c r="B11" s="83">
        <v>2</v>
      </c>
      <c r="C11" s="158">
        <v>36</v>
      </c>
      <c r="D11" s="125">
        <v>37</v>
      </c>
      <c r="E11" s="125">
        <v>877</v>
      </c>
      <c r="F11" s="390">
        <v>39</v>
      </c>
      <c r="G11" s="368">
        <v>913</v>
      </c>
      <c r="H11" s="8"/>
      <c r="I11" s="8"/>
      <c r="J11" s="8"/>
      <c r="K11" s="8"/>
      <c r="L11" s="8"/>
      <c r="M11" s="8"/>
    </row>
    <row r="12" spans="1:13" ht="18.75" x14ac:dyDescent="0.3">
      <c r="A12" s="82" t="s">
        <v>12</v>
      </c>
      <c r="B12" s="83">
        <v>2</v>
      </c>
      <c r="C12" s="158">
        <v>53</v>
      </c>
      <c r="D12" s="125">
        <v>23</v>
      </c>
      <c r="E12" s="125">
        <v>610</v>
      </c>
      <c r="F12" s="390">
        <v>25</v>
      </c>
      <c r="G12" s="368">
        <v>663</v>
      </c>
      <c r="H12" s="8"/>
      <c r="I12" s="8"/>
      <c r="J12" s="8"/>
      <c r="K12" s="8"/>
      <c r="L12" s="8"/>
      <c r="M12" s="8"/>
    </row>
    <row r="13" spans="1:13" ht="18.75" x14ac:dyDescent="0.3">
      <c r="A13" s="82" t="s">
        <v>13</v>
      </c>
      <c r="B13" s="83">
        <v>1</v>
      </c>
      <c r="C13" s="158">
        <v>18</v>
      </c>
      <c r="D13" s="125">
        <v>8</v>
      </c>
      <c r="E13" s="125">
        <v>138</v>
      </c>
      <c r="F13" s="390">
        <v>9</v>
      </c>
      <c r="G13" s="368">
        <v>156</v>
      </c>
      <c r="H13" s="8"/>
      <c r="I13" s="8"/>
      <c r="J13" s="8"/>
      <c r="K13" s="8"/>
      <c r="L13" s="8"/>
      <c r="M13" s="8"/>
    </row>
    <row r="14" spans="1:13" ht="18.75" x14ac:dyDescent="0.3">
      <c r="A14" s="82" t="s">
        <v>14</v>
      </c>
      <c r="B14" s="83">
        <v>1</v>
      </c>
      <c r="C14" s="158">
        <v>25</v>
      </c>
      <c r="D14" s="125">
        <v>18</v>
      </c>
      <c r="E14" s="125">
        <v>602</v>
      </c>
      <c r="F14" s="390">
        <v>19</v>
      </c>
      <c r="G14" s="368">
        <v>627</v>
      </c>
      <c r="H14" s="8"/>
      <c r="I14" s="8"/>
      <c r="J14" s="8"/>
      <c r="K14" s="8"/>
      <c r="L14" s="8"/>
      <c r="M14" s="8"/>
    </row>
    <row r="15" spans="1:13" ht="18.75" x14ac:dyDescent="0.3">
      <c r="A15" s="82" t="s">
        <v>15</v>
      </c>
      <c r="B15" s="83">
        <v>13</v>
      </c>
      <c r="C15" s="84">
        <v>196</v>
      </c>
      <c r="D15" s="85">
        <v>91</v>
      </c>
      <c r="E15" s="86">
        <v>1424</v>
      </c>
      <c r="F15" s="390">
        <v>104</v>
      </c>
      <c r="G15" s="368">
        <v>1620</v>
      </c>
      <c r="H15" s="8"/>
      <c r="I15" s="8"/>
      <c r="J15" s="8"/>
      <c r="K15" s="8"/>
      <c r="L15" s="8"/>
      <c r="M15" s="8"/>
    </row>
    <row r="16" spans="1:13" ht="18.75" x14ac:dyDescent="0.3">
      <c r="A16" s="82" t="s">
        <v>16</v>
      </c>
      <c r="B16" s="95">
        <v>17</v>
      </c>
      <c r="C16" s="96">
        <v>192</v>
      </c>
      <c r="D16" s="97">
        <v>346</v>
      </c>
      <c r="E16" s="98">
        <v>3970</v>
      </c>
      <c r="F16" s="391">
        <v>363</v>
      </c>
      <c r="G16" s="370">
        <v>4162</v>
      </c>
      <c r="H16" s="8"/>
      <c r="I16" s="8"/>
      <c r="J16" s="8"/>
      <c r="K16" s="8"/>
      <c r="L16" s="8"/>
      <c r="M16" s="8"/>
    </row>
    <row r="17" spans="1:13" ht="18.75" x14ac:dyDescent="0.3">
      <c r="A17" s="82" t="s">
        <v>17</v>
      </c>
      <c r="B17" s="95">
        <v>22</v>
      </c>
      <c r="C17" s="96">
        <v>282</v>
      </c>
      <c r="D17" s="97">
        <v>603</v>
      </c>
      <c r="E17" s="98">
        <v>7725</v>
      </c>
      <c r="F17" s="391">
        <v>625</v>
      </c>
      <c r="G17" s="370">
        <v>8007</v>
      </c>
      <c r="H17" s="8"/>
      <c r="I17" s="8"/>
      <c r="J17" s="8"/>
      <c r="K17" s="8"/>
      <c r="L17" s="8"/>
      <c r="M17" s="8"/>
    </row>
    <row r="18" spans="1:13" ht="18.75" x14ac:dyDescent="0.3">
      <c r="A18" s="82" t="s">
        <v>18</v>
      </c>
      <c r="B18" s="95">
        <v>51</v>
      </c>
      <c r="C18" s="96">
        <v>678</v>
      </c>
      <c r="D18" s="97">
        <v>677</v>
      </c>
      <c r="E18" s="98">
        <v>8996</v>
      </c>
      <c r="F18" s="391">
        <v>728</v>
      </c>
      <c r="G18" s="370">
        <v>9674</v>
      </c>
      <c r="H18" s="8"/>
      <c r="I18" s="8"/>
      <c r="J18" s="8"/>
      <c r="K18" s="8"/>
      <c r="L18" s="8"/>
      <c r="M18" s="8"/>
    </row>
    <row r="19" spans="1:13" ht="18.75" x14ac:dyDescent="0.3">
      <c r="A19" s="82" t="s">
        <v>19</v>
      </c>
      <c r="B19" s="95">
        <v>43</v>
      </c>
      <c r="C19" s="96">
        <v>580</v>
      </c>
      <c r="D19" s="97">
        <v>715</v>
      </c>
      <c r="E19" s="98">
        <v>9755</v>
      </c>
      <c r="F19" s="391">
        <v>758</v>
      </c>
      <c r="G19" s="370">
        <v>10335</v>
      </c>
      <c r="H19" s="8"/>
      <c r="I19" s="8"/>
      <c r="J19" s="8"/>
      <c r="K19" s="8"/>
      <c r="L19" s="8"/>
      <c r="M19" s="8"/>
    </row>
    <row r="20" spans="1:13" ht="18.75" x14ac:dyDescent="0.3">
      <c r="A20" s="82" t="s">
        <v>20</v>
      </c>
      <c r="B20" s="83">
        <v>16</v>
      </c>
      <c r="C20" s="84">
        <v>281</v>
      </c>
      <c r="D20" s="85">
        <v>313</v>
      </c>
      <c r="E20" s="86">
        <v>5500</v>
      </c>
      <c r="F20" s="390">
        <v>329</v>
      </c>
      <c r="G20" s="368">
        <v>5781</v>
      </c>
      <c r="H20" s="8"/>
      <c r="I20" s="8"/>
      <c r="J20" s="8"/>
      <c r="K20" s="8"/>
      <c r="L20" s="8"/>
      <c r="M20" s="8"/>
    </row>
    <row r="21" spans="1:13" ht="18.75" x14ac:dyDescent="0.3">
      <c r="A21" s="82" t="s">
        <v>21</v>
      </c>
      <c r="B21" s="83">
        <v>6</v>
      </c>
      <c r="C21" s="84">
        <v>108</v>
      </c>
      <c r="D21" s="85">
        <v>197</v>
      </c>
      <c r="E21" s="86">
        <v>3564</v>
      </c>
      <c r="F21" s="390">
        <v>203</v>
      </c>
      <c r="G21" s="368">
        <v>3672</v>
      </c>
      <c r="H21" s="8"/>
      <c r="I21" s="8"/>
      <c r="J21" s="8"/>
      <c r="K21" s="8"/>
      <c r="L21" s="8"/>
      <c r="M21" s="8"/>
    </row>
    <row r="22" spans="1:13" ht="18.75" x14ac:dyDescent="0.3">
      <c r="A22" s="82" t="s">
        <v>22</v>
      </c>
      <c r="B22" s="83">
        <v>10</v>
      </c>
      <c r="C22" s="84">
        <v>202</v>
      </c>
      <c r="D22" s="85">
        <v>156</v>
      </c>
      <c r="E22" s="86">
        <v>3315</v>
      </c>
      <c r="F22" s="390">
        <v>166</v>
      </c>
      <c r="G22" s="368">
        <v>3517</v>
      </c>
      <c r="H22" s="8"/>
      <c r="I22" s="8"/>
      <c r="J22" s="8"/>
      <c r="K22" s="8"/>
      <c r="L22" s="8"/>
      <c r="M22" s="8"/>
    </row>
    <row r="23" spans="1:13" ht="18.75" x14ac:dyDescent="0.3">
      <c r="A23" s="82" t="s">
        <v>23</v>
      </c>
      <c r="B23" s="83">
        <v>12</v>
      </c>
      <c r="C23" s="84">
        <v>275</v>
      </c>
      <c r="D23" s="85">
        <v>174</v>
      </c>
      <c r="E23" s="86">
        <v>3907</v>
      </c>
      <c r="F23" s="390">
        <v>186</v>
      </c>
      <c r="G23" s="368">
        <v>4182</v>
      </c>
      <c r="H23" s="8"/>
      <c r="I23" s="8"/>
      <c r="J23" s="8"/>
      <c r="K23" s="8"/>
      <c r="L23" s="8"/>
      <c r="M23" s="8"/>
    </row>
    <row r="24" spans="1:13" ht="18.75" x14ac:dyDescent="0.3">
      <c r="A24" s="82" t="s">
        <v>24</v>
      </c>
      <c r="B24" s="83">
        <v>13</v>
      </c>
      <c r="C24" s="84">
        <v>306</v>
      </c>
      <c r="D24" s="85">
        <v>214</v>
      </c>
      <c r="E24" s="86">
        <v>6064</v>
      </c>
      <c r="F24" s="390">
        <v>227</v>
      </c>
      <c r="G24" s="368">
        <v>6370</v>
      </c>
      <c r="H24" s="8"/>
      <c r="I24" s="8"/>
      <c r="J24" s="8"/>
      <c r="K24" s="8"/>
      <c r="L24" s="8"/>
      <c r="M24" s="8"/>
    </row>
    <row r="25" spans="1:13" ht="18.75" x14ac:dyDescent="0.3">
      <c r="A25" s="82" t="s">
        <v>25</v>
      </c>
      <c r="B25" s="83">
        <v>18</v>
      </c>
      <c r="C25" s="84">
        <v>481</v>
      </c>
      <c r="D25" s="85">
        <v>286</v>
      </c>
      <c r="E25" s="86">
        <v>10109</v>
      </c>
      <c r="F25" s="390">
        <v>304</v>
      </c>
      <c r="G25" s="368">
        <v>10590</v>
      </c>
      <c r="H25" s="8"/>
      <c r="I25" s="8"/>
      <c r="J25" s="8"/>
      <c r="K25" s="8"/>
      <c r="L25" s="8"/>
      <c r="M25" s="8"/>
    </row>
    <row r="26" spans="1:13" ht="18.75" x14ac:dyDescent="0.3">
      <c r="A26" s="185" t="s">
        <v>26</v>
      </c>
      <c r="B26" s="186">
        <v>25</v>
      </c>
      <c r="C26" s="187">
        <v>860</v>
      </c>
      <c r="D26" s="188">
        <v>468</v>
      </c>
      <c r="E26" s="189">
        <v>18273</v>
      </c>
      <c r="F26" s="392">
        <v>493</v>
      </c>
      <c r="G26" s="372">
        <v>19133</v>
      </c>
      <c r="H26" s="8"/>
      <c r="I26" s="8"/>
      <c r="J26" s="8"/>
      <c r="K26" s="8"/>
      <c r="L26" s="8"/>
      <c r="M26" s="8"/>
    </row>
    <row r="27" spans="1:13" ht="18.75" x14ac:dyDescent="0.3">
      <c r="A27" s="185" t="s">
        <v>27</v>
      </c>
      <c r="B27" s="186">
        <v>37</v>
      </c>
      <c r="C27" s="187">
        <v>1202</v>
      </c>
      <c r="D27" s="188">
        <v>717</v>
      </c>
      <c r="E27" s="189">
        <v>29627</v>
      </c>
      <c r="F27" s="392">
        <v>754</v>
      </c>
      <c r="G27" s="372">
        <v>30829</v>
      </c>
      <c r="H27" s="8"/>
      <c r="I27" s="8"/>
      <c r="J27" s="8"/>
      <c r="K27" s="8"/>
      <c r="L27" s="8"/>
      <c r="M27" s="8"/>
    </row>
    <row r="28" spans="1:13" ht="18.75" x14ac:dyDescent="0.3">
      <c r="A28" s="185" t="s">
        <v>28</v>
      </c>
      <c r="B28" s="186">
        <v>30</v>
      </c>
      <c r="C28" s="187">
        <v>878</v>
      </c>
      <c r="D28" s="188">
        <v>692</v>
      </c>
      <c r="E28" s="189">
        <v>27542</v>
      </c>
      <c r="F28" s="392">
        <v>722</v>
      </c>
      <c r="G28" s="372">
        <v>28420</v>
      </c>
      <c r="H28" s="8"/>
      <c r="I28" s="8"/>
      <c r="J28" s="8"/>
      <c r="K28" s="8"/>
      <c r="L28" s="8"/>
      <c r="M28" s="8"/>
    </row>
    <row r="29" spans="1:13" ht="18.75" x14ac:dyDescent="0.3">
      <c r="A29" s="185" t="s">
        <v>29</v>
      </c>
      <c r="B29" s="186">
        <v>18</v>
      </c>
      <c r="C29" s="187">
        <v>450</v>
      </c>
      <c r="D29" s="188">
        <v>450</v>
      </c>
      <c r="E29" s="189">
        <v>16402</v>
      </c>
      <c r="F29" s="392">
        <v>468</v>
      </c>
      <c r="G29" s="372">
        <v>16852</v>
      </c>
      <c r="H29" s="8"/>
      <c r="I29" s="8"/>
      <c r="J29" s="8"/>
      <c r="K29" s="8"/>
      <c r="L29" s="8"/>
      <c r="M29" s="8"/>
    </row>
    <row r="30" spans="1:13" ht="18.75" x14ac:dyDescent="0.3">
      <c r="A30" s="82" t="s">
        <v>30</v>
      </c>
      <c r="B30" s="83">
        <v>21</v>
      </c>
      <c r="C30" s="84">
        <v>441</v>
      </c>
      <c r="D30" s="85">
        <v>286</v>
      </c>
      <c r="E30" s="86">
        <v>10219</v>
      </c>
      <c r="F30" s="390">
        <v>307</v>
      </c>
      <c r="G30" s="368">
        <v>10660</v>
      </c>
      <c r="H30" s="8"/>
      <c r="I30" s="8"/>
      <c r="J30" s="8"/>
      <c r="K30" s="8"/>
      <c r="L30" s="8"/>
      <c r="M30" s="8"/>
    </row>
    <row r="31" spans="1:13" ht="18.75" x14ac:dyDescent="0.3">
      <c r="A31" s="82" t="s">
        <v>31</v>
      </c>
      <c r="B31" s="83">
        <v>12</v>
      </c>
      <c r="C31" s="84">
        <v>399</v>
      </c>
      <c r="D31" s="85">
        <v>235</v>
      </c>
      <c r="E31" s="86">
        <v>7981</v>
      </c>
      <c r="F31" s="390">
        <v>247</v>
      </c>
      <c r="G31" s="368">
        <v>8380</v>
      </c>
      <c r="H31" s="8"/>
      <c r="I31" s="8"/>
      <c r="J31" s="8"/>
      <c r="K31" s="8"/>
      <c r="L31" s="8"/>
      <c r="M31" s="8"/>
    </row>
    <row r="32" spans="1:13" ht="18.75" x14ac:dyDescent="0.3">
      <c r="A32" s="82" t="s">
        <v>32</v>
      </c>
      <c r="B32" s="83">
        <v>13</v>
      </c>
      <c r="C32" s="84">
        <v>380</v>
      </c>
      <c r="D32" s="85">
        <v>193</v>
      </c>
      <c r="E32" s="86">
        <v>5854</v>
      </c>
      <c r="F32" s="390">
        <v>206</v>
      </c>
      <c r="G32" s="368">
        <v>6234</v>
      </c>
      <c r="H32" s="8"/>
      <c r="I32" s="8"/>
      <c r="J32" s="8"/>
      <c r="K32" s="8"/>
      <c r="L32" s="8"/>
      <c r="M32" s="8"/>
    </row>
    <row r="33" spans="1:13" ht="18.75" x14ac:dyDescent="0.3">
      <c r="A33" s="82" t="s">
        <v>33</v>
      </c>
      <c r="B33" s="101">
        <v>9</v>
      </c>
      <c r="C33" s="102">
        <v>270</v>
      </c>
      <c r="D33" s="103">
        <v>134</v>
      </c>
      <c r="E33" s="104">
        <v>4025</v>
      </c>
      <c r="F33" s="393">
        <v>143</v>
      </c>
      <c r="G33" s="374">
        <v>4295</v>
      </c>
      <c r="H33" s="8"/>
      <c r="I33" s="8"/>
      <c r="J33" s="8"/>
      <c r="K33" s="8"/>
      <c r="L33" s="8"/>
      <c r="M33" s="8"/>
    </row>
    <row r="34" spans="1:13" ht="7.9" customHeight="1" x14ac:dyDescent="0.25">
      <c r="A34" s="107"/>
      <c r="B34" s="108"/>
      <c r="C34" s="109"/>
      <c r="D34" s="110"/>
      <c r="E34" s="111"/>
      <c r="F34" s="383"/>
      <c r="G34" s="364"/>
      <c r="H34" s="8"/>
      <c r="I34" s="8"/>
      <c r="J34" s="8"/>
      <c r="K34" s="8"/>
      <c r="L34" s="8"/>
      <c r="M34" s="8"/>
    </row>
    <row r="35" spans="1:13" ht="18.75" x14ac:dyDescent="0.25">
      <c r="A35" s="114" t="s">
        <v>34</v>
      </c>
      <c r="B35" s="108">
        <v>392</v>
      </c>
      <c r="C35" s="109">
        <v>8599</v>
      </c>
      <c r="D35" s="110">
        <v>7106</v>
      </c>
      <c r="E35" s="111">
        <v>188322</v>
      </c>
      <c r="F35" s="383">
        <v>7498</v>
      </c>
      <c r="G35" s="364">
        <v>196921</v>
      </c>
      <c r="H35" s="8"/>
      <c r="I35" s="8"/>
      <c r="J35" s="8"/>
      <c r="K35" s="8"/>
      <c r="L35" s="8"/>
      <c r="M35" s="8"/>
    </row>
    <row r="36" spans="1:13" ht="7.9" customHeight="1" x14ac:dyDescent="0.25">
      <c r="A36" s="268"/>
      <c r="B36" s="218"/>
      <c r="C36" s="269"/>
      <c r="D36" s="270"/>
      <c r="E36" s="220"/>
      <c r="F36" s="388"/>
      <c r="G36" s="389"/>
      <c r="H36" s="8"/>
      <c r="I36" s="8"/>
      <c r="J36" s="8"/>
      <c r="K36" s="8"/>
      <c r="L36" s="8"/>
      <c r="M36" s="8"/>
    </row>
    <row r="37" spans="1:13" ht="7.15" customHeight="1" x14ac:dyDescent="0.25">
      <c r="A37" s="13"/>
      <c r="B37" s="13"/>
      <c r="C37" s="13"/>
      <c r="D37" s="13"/>
      <c r="E37" s="13"/>
      <c r="F37" s="13"/>
      <c r="G37" s="13"/>
      <c r="H37" s="8"/>
      <c r="I37" s="8"/>
      <c r="J37" s="8"/>
      <c r="K37" s="8"/>
      <c r="L37" s="8"/>
      <c r="M37" s="8"/>
    </row>
    <row r="38" spans="1:13" x14ac:dyDescent="0.25">
      <c r="A38" s="244"/>
      <c r="B38" s="62"/>
      <c r="C38" s="62"/>
      <c r="D38" s="62"/>
      <c r="E38" s="62"/>
      <c r="F38" s="62"/>
      <c r="G38" s="40"/>
      <c r="H38" s="8"/>
      <c r="I38" s="8"/>
      <c r="J38" s="8"/>
      <c r="K38" s="8"/>
      <c r="L38" s="8"/>
      <c r="M38" s="8"/>
    </row>
    <row r="39" spans="1:13" x14ac:dyDescent="0.25">
      <c r="A39" s="478" t="s">
        <v>121</v>
      </c>
      <c r="B39" s="8"/>
      <c r="C39" s="40"/>
      <c r="D39" s="13"/>
      <c r="E39" s="13"/>
      <c r="F39" s="13"/>
      <c r="G39" s="62"/>
      <c r="H39" s="8"/>
      <c r="I39" s="8"/>
      <c r="J39" s="8"/>
      <c r="K39" s="8"/>
      <c r="L39" s="8"/>
      <c r="M39" s="8"/>
    </row>
    <row r="40" spans="1:13" x14ac:dyDescent="0.25">
      <c r="A40" s="479" t="s">
        <v>149</v>
      </c>
      <c r="B40" s="8"/>
      <c r="C40" s="40"/>
      <c r="D40" s="62"/>
      <c r="E40" s="62"/>
      <c r="F40" s="62"/>
      <c r="G40" s="62"/>
      <c r="H40" s="8"/>
      <c r="I40" s="8"/>
      <c r="J40" s="8"/>
      <c r="K40" s="8"/>
      <c r="L40" s="8"/>
      <c r="M40" s="8"/>
    </row>
    <row r="41" spans="1:13" x14ac:dyDescent="0.25">
      <c r="A41" s="479" t="s">
        <v>176</v>
      </c>
      <c r="B41" s="8"/>
      <c r="C41" s="8"/>
      <c r="D41" s="271"/>
      <c r="E41" s="271"/>
      <c r="F41" s="271"/>
      <c r="G41" s="62"/>
      <c r="H41" s="8"/>
      <c r="I41" s="8"/>
      <c r="J41" s="8"/>
      <c r="K41" s="8"/>
      <c r="L41" s="8"/>
      <c r="M41" s="8"/>
    </row>
    <row r="42" spans="1:13" x14ac:dyDescent="0.25">
      <c r="A42" s="479" t="s">
        <v>150</v>
      </c>
      <c r="B42" s="8"/>
      <c r="C42" s="8"/>
      <c r="D42" s="62"/>
      <c r="E42" s="62"/>
      <c r="F42" s="62"/>
      <c r="G42" s="311"/>
      <c r="H42" s="8"/>
      <c r="I42" s="8"/>
      <c r="J42" s="8"/>
      <c r="K42" s="8"/>
      <c r="L42" s="8"/>
      <c r="M42" s="8"/>
    </row>
    <row r="43" spans="1:13" x14ac:dyDescent="0.25">
      <c r="A43" s="479" t="s">
        <v>151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5">
      <c r="A44" s="477" t="s">
        <v>177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s="479" t="s">
        <v>178</v>
      </c>
      <c r="B45" s="43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4" spans="1:13" ht="18" x14ac:dyDescent="0.25">
      <c r="A54" s="459"/>
      <c r="B54" s="460"/>
      <c r="C54" s="460"/>
      <c r="D54" s="460"/>
      <c r="E54" s="460"/>
      <c r="F54" s="460"/>
      <c r="G54" s="460"/>
    </row>
    <row r="55" spans="1:13" ht="18" x14ac:dyDescent="0.25">
      <c r="A55" s="459"/>
      <c r="B55" s="446"/>
      <c r="C55" s="446"/>
      <c r="D55" s="446"/>
      <c r="E55" s="446"/>
      <c r="F55" s="446"/>
      <c r="G55" s="446"/>
    </row>
    <row r="56" spans="1:13" ht="18.75" x14ac:dyDescent="0.25">
      <c r="A56" s="459"/>
      <c r="B56" s="461"/>
      <c r="C56" s="461"/>
      <c r="D56" s="461"/>
      <c r="E56" s="461"/>
      <c r="F56" s="461"/>
      <c r="G56" s="461"/>
    </row>
    <row r="57" spans="1:13" x14ac:dyDescent="0.25">
      <c r="A57" s="446"/>
      <c r="B57" s="446"/>
      <c r="C57" s="446"/>
      <c r="D57" s="446"/>
      <c r="E57" s="446"/>
      <c r="F57" s="446"/>
      <c r="G57" s="446"/>
    </row>
    <row r="58" spans="1:13" x14ac:dyDescent="0.25">
      <c r="A58" s="446"/>
      <c r="B58" s="446"/>
      <c r="C58" s="446"/>
      <c r="D58" s="446"/>
      <c r="E58" s="446"/>
      <c r="F58" s="446"/>
      <c r="G58" s="446"/>
    </row>
    <row r="59" spans="1:13" ht="18" x14ac:dyDescent="0.25">
      <c r="A59" s="462"/>
      <c r="B59" s="445"/>
      <c r="C59" s="445"/>
      <c r="D59" s="445"/>
      <c r="E59" s="445"/>
      <c r="F59" s="445"/>
      <c r="G59" s="445"/>
    </row>
    <row r="60" spans="1:13" x14ac:dyDescent="0.25">
      <c r="A60" s="446"/>
      <c r="B60" s="446"/>
      <c r="C60" s="446"/>
      <c r="D60" s="446"/>
      <c r="E60" s="446"/>
      <c r="F60" s="446"/>
      <c r="G60" s="446"/>
    </row>
    <row r="61" spans="1:13" x14ac:dyDescent="0.25">
      <c r="A61" s="446"/>
      <c r="B61" s="446"/>
      <c r="C61" s="446"/>
      <c r="D61" s="446"/>
      <c r="E61" s="446"/>
      <c r="F61" s="446"/>
      <c r="G61" s="446"/>
    </row>
    <row r="62" spans="1:13" ht="18" x14ac:dyDescent="0.25">
      <c r="A62" s="462"/>
      <c r="B62" s="447"/>
      <c r="C62" s="447"/>
      <c r="D62" s="447"/>
      <c r="E62" s="447"/>
      <c r="F62" s="447"/>
      <c r="G62" s="447"/>
    </row>
    <row r="63" spans="1:13" x14ac:dyDescent="0.25">
      <c r="A63" s="456"/>
      <c r="B63" s="456"/>
      <c r="C63" s="456"/>
      <c r="D63" s="456"/>
      <c r="E63" s="456"/>
      <c r="F63" s="456"/>
      <c r="G63" s="456"/>
    </row>
  </sheetData>
  <mergeCells count="9">
    <mergeCell ref="A1:G1"/>
    <mergeCell ref="A2:G2"/>
    <mergeCell ref="A3:G3"/>
    <mergeCell ref="A6:A7"/>
    <mergeCell ref="B6:C6"/>
    <mergeCell ref="D6:E6"/>
    <mergeCell ref="F6:G6"/>
    <mergeCell ref="B7:C7"/>
    <mergeCell ref="D7:E7"/>
  </mergeCells>
  <conditionalFormatting sqref="D10:E10 D15:E33">
    <cfRule type="cellIs" dxfId="7" priority="1" stopIfTrue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U63"/>
  <sheetViews>
    <sheetView zoomScale="60" zoomScaleNormal="60" workbookViewId="0">
      <selection activeCell="T1" sqref="T1"/>
    </sheetView>
  </sheetViews>
  <sheetFormatPr defaultRowHeight="15" x14ac:dyDescent="0.25"/>
  <cols>
    <col min="1" max="1" width="15.28515625" customWidth="1"/>
    <col min="2" max="2" width="10.7109375" customWidth="1"/>
    <col min="3" max="3" width="14.7109375" customWidth="1"/>
    <col min="4" max="4" width="10.7109375" customWidth="1"/>
    <col min="5" max="5" width="14.7109375" customWidth="1"/>
    <col min="6" max="6" width="9.7109375" customWidth="1"/>
    <col min="7" max="8" width="10.7109375" customWidth="1"/>
    <col min="9" max="9" width="14.7109375" customWidth="1"/>
    <col min="10" max="10" width="9.7109375" customWidth="1"/>
    <col min="11" max="11" width="14.7109375" customWidth="1"/>
    <col min="12" max="12" width="9.7109375" customWidth="1"/>
    <col min="13" max="14" width="10.7109375" customWidth="1"/>
    <col min="15" max="19" width="14.7109375" customWidth="1"/>
    <col min="20" max="20" width="17.7109375" customWidth="1"/>
    <col min="21" max="21" width="20" customWidth="1"/>
  </cols>
  <sheetData>
    <row r="1" spans="1:21" ht="15.75" x14ac:dyDescent="0.25">
      <c r="A1" s="48"/>
      <c r="B1" s="48"/>
      <c r="C1" s="48"/>
      <c r="D1" s="48"/>
      <c r="E1" s="48"/>
      <c r="F1" s="48"/>
      <c r="G1" s="48"/>
      <c r="H1" s="48"/>
      <c r="I1" s="48"/>
      <c r="J1" s="49" t="s">
        <v>140</v>
      </c>
      <c r="K1" s="48"/>
      <c r="L1" s="48"/>
      <c r="M1" s="48"/>
      <c r="N1" s="48"/>
      <c r="O1" s="48"/>
      <c r="P1" s="48"/>
      <c r="Q1" s="48"/>
      <c r="R1" s="48"/>
      <c r="S1" s="48"/>
      <c r="T1" s="563">
        <v>44174</v>
      </c>
      <c r="U1" s="320"/>
    </row>
    <row r="2" spans="1:21" ht="15.75" x14ac:dyDescent="0.25">
      <c r="A2" s="534" t="s">
        <v>117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420"/>
    </row>
    <row r="3" spans="1:21" ht="15.75" x14ac:dyDescent="0.25">
      <c r="A3" s="483" t="s">
        <v>165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</row>
    <row r="4" spans="1:21" ht="15.75" x14ac:dyDescent="0.2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</row>
    <row r="5" spans="1:21" x14ac:dyDescent="0.25">
      <c r="A5" s="33"/>
      <c r="B5" s="47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18.75" x14ac:dyDescent="0.25">
      <c r="A6" s="36"/>
      <c r="B6" s="550" t="s">
        <v>2</v>
      </c>
      <c r="C6" s="551"/>
      <c r="D6" s="551"/>
      <c r="E6" s="551"/>
      <c r="F6" s="551"/>
      <c r="G6" s="552"/>
      <c r="H6" s="553" t="s">
        <v>3</v>
      </c>
      <c r="I6" s="554"/>
      <c r="J6" s="554"/>
      <c r="K6" s="555"/>
      <c r="L6" s="550" t="s">
        <v>4</v>
      </c>
      <c r="M6" s="551"/>
      <c r="N6" s="551"/>
      <c r="O6" s="552"/>
      <c r="P6" s="553" t="s">
        <v>5</v>
      </c>
      <c r="Q6" s="555"/>
      <c r="R6" s="550" t="s">
        <v>6</v>
      </c>
      <c r="S6" s="552"/>
    </row>
    <row r="7" spans="1:21" ht="18.75" x14ac:dyDescent="0.3">
      <c r="A7" s="203" t="s">
        <v>7</v>
      </c>
      <c r="B7" s="501" t="s">
        <v>50</v>
      </c>
      <c r="C7" s="502"/>
      <c r="D7" s="493" t="s">
        <v>41</v>
      </c>
      <c r="E7" s="493"/>
      <c r="F7" s="502" t="s">
        <v>49</v>
      </c>
      <c r="G7" s="512"/>
      <c r="H7" s="499" t="s">
        <v>50</v>
      </c>
      <c r="I7" s="493"/>
      <c r="J7" s="502" t="s">
        <v>41</v>
      </c>
      <c r="K7" s="512"/>
      <c r="L7" s="499" t="s">
        <v>50</v>
      </c>
      <c r="M7" s="493"/>
      <c r="N7" s="502" t="s">
        <v>41</v>
      </c>
      <c r="O7" s="512"/>
      <c r="P7" s="493" t="s">
        <v>67</v>
      </c>
      <c r="Q7" s="500"/>
      <c r="R7" s="556"/>
      <c r="S7" s="495"/>
    </row>
    <row r="8" spans="1:21" ht="18.75" x14ac:dyDescent="0.3">
      <c r="A8" s="3"/>
      <c r="B8" s="236" t="s">
        <v>8</v>
      </c>
      <c r="C8" s="237" t="s">
        <v>9</v>
      </c>
      <c r="D8" s="280" t="s">
        <v>8</v>
      </c>
      <c r="E8" s="280" t="s">
        <v>9</v>
      </c>
      <c r="F8" s="171" t="s">
        <v>8</v>
      </c>
      <c r="G8" s="237" t="s">
        <v>9</v>
      </c>
      <c r="H8" s="175" t="s">
        <v>8</v>
      </c>
      <c r="I8" s="172" t="s">
        <v>9</v>
      </c>
      <c r="J8" s="171" t="s">
        <v>8</v>
      </c>
      <c r="K8" s="179" t="s">
        <v>9</v>
      </c>
      <c r="L8" s="175" t="s">
        <v>8</v>
      </c>
      <c r="M8" s="172" t="s">
        <v>9</v>
      </c>
      <c r="N8" s="171" t="s">
        <v>8</v>
      </c>
      <c r="O8" s="179" t="s">
        <v>9</v>
      </c>
      <c r="P8" s="172" t="s">
        <v>8</v>
      </c>
      <c r="Q8" s="181" t="s">
        <v>9</v>
      </c>
      <c r="R8" s="173" t="s">
        <v>8</v>
      </c>
      <c r="S8" s="174" t="s">
        <v>9</v>
      </c>
    </row>
    <row r="9" spans="1:21" x14ac:dyDescent="0.25">
      <c r="A9" s="4"/>
      <c r="B9" s="200"/>
      <c r="C9" s="277"/>
      <c r="D9" s="14"/>
      <c r="E9" s="1"/>
      <c r="F9" s="259"/>
      <c r="G9" s="259"/>
      <c r="H9" s="12"/>
      <c r="I9" s="14"/>
      <c r="J9" s="259"/>
      <c r="K9" s="201"/>
      <c r="L9" s="12"/>
      <c r="M9" s="14"/>
      <c r="N9" s="259"/>
      <c r="O9" s="201"/>
      <c r="P9" s="14"/>
      <c r="Q9" s="14"/>
      <c r="R9" s="53"/>
      <c r="S9" s="52"/>
    </row>
    <row r="10" spans="1:21" ht="18.75" x14ac:dyDescent="0.3">
      <c r="A10" s="82" t="s">
        <v>10</v>
      </c>
      <c r="B10" s="83">
        <v>0</v>
      </c>
      <c r="C10" s="84">
        <v>0</v>
      </c>
      <c r="D10" s="125">
        <v>2</v>
      </c>
      <c r="E10" s="125">
        <v>5</v>
      </c>
      <c r="F10" s="84">
        <v>0</v>
      </c>
      <c r="G10" s="158">
        <v>0</v>
      </c>
      <c r="H10" s="124">
        <v>1</v>
      </c>
      <c r="I10" s="125">
        <v>3</v>
      </c>
      <c r="J10" s="84">
        <v>0</v>
      </c>
      <c r="K10" s="158">
        <v>0</v>
      </c>
      <c r="L10" s="124">
        <v>0</v>
      </c>
      <c r="M10" s="125">
        <v>0</v>
      </c>
      <c r="N10" s="84">
        <v>0</v>
      </c>
      <c r="O10" s="158">
        <v>0</v>
      </c>
      <c r="P10" s="125">
        <v>60</v>
      </c>
      <c r="Q10" s="125">
        <v>389</v>
      </c>
      <c r="R10" s="340">
        <v>63</v>
      </c>
      <c r="S10" s="341">
        <v>397</v>
      </c>
      <c r="T10" s="449"/>
      <c r="U10" s="449"/>
    </row>
    <row r="11" spans="1:21" ht="18.75" x14ac:dyDescent="0.3">
      <c r="A11" s="82" t="s">
        <v>11</v>
      </c>
      <c r="B11" s="83">
        <v>1</v>
      </c>
      <c r="C11" s="84">
        <v>23</v>
      </c>
      <c r="D11" s="125">
        <v>0</v>
      </c>
      <c r="E11" s="125">
        <v>0</v>
      </c>
      <c r="F11" s="84">
        <v>0</v>
      </c>
      <c r="G11" s="158">
        <v>0</v>
      </c>
      <c r="H11" s="124">
        <v>1</v>
      </c>
      <c r="I11" s="125">
        <v>3</v>
      </c>
      <c r="J11" s="84">
        <v>0</v>
      </c>
      <c r="K11" s="158">
        <v>0</v>
      </c>
      <c r="L11" s="124">
        <v>0</v>
      </c>
      <c r="M11" s="125">
        <v>0</v>
      </c>
      <c r="N11" s="84">
        <v>0</v>
      </c>
      <c r="O11" s="158">
        <v>0</v>
      </c>
      <c r="P11" s="125">
        <v>36</v>
      </c>
      <c r="Q11" s="125">
        <v>485</v>
      </c>
      <c r="R11" s="340">
        <v>38</v>
      </c>
      <c r="S11" s="341">
        <v>511</v>
      </c>
      <c r="T11" s="449"/>
      <c r="U11" s="449"/>
    </row>
    <row r="12" spans="1:21" ht="18.75" x14ac:dyDescent="0.3">
      <c r="A12" s="82" t="s">
        <v>12</v>
      </c>
      <c r="B12" s="83">
        <v>0</v>
      </c>
      <c r="C12" s="84">
        <v>0</v>
      </c>
      <c r="D12" s="125">
        <v>0</v>
      </c>
      <c r="E12" s="125">
        <v>0</v>
      </c>
      <c r="F12" s="84">
        <v>0</v>
      </c>
      <c r="G12" s="158">
        <v>0</v>
      </c>
      <c r="H12" s="124">
        <v>1</v>
      </c>
      <c r="I12" s="125">
        <v>9</v>
      </c>
      <c r="J12" s="84">
        <v>0</v>
      </c>
      <c r="K12" s="158">
        <v>0</v>
      </c>
      <c r="L12" s="124">
        <v>0</v>
      </c>
      <c r="M12" s="125">
        <v>0</v>
      </c>
      <c r="N12" s="84">
        <v>0</v>
      </c>
      <c r="O12" s="158">
        <v>0</v>
      </c>
      <c r="P12" s="125">
        <v>18</v>
      </c>
      <c r="Q12" s="125">
        <v>346</v>
      </c>
      <c r="R12" s="340">
        <v>19</v>
      </c>
      <c r="S12" s="341">
        <v>355</v>
      </c>
      <c r="T12" s="449"/>
      <c r="U12" s="449"/>
    </row>
    <row r="13" spans="1:21" ht="18.75" x14ac:dyDescent="0.3">
      <c r="A13" s="82" t="s">
        <v>13</v>
      </c>
      <c r="B13" s="83">
        <v>0</v>
      </c>
      <c r="C13" s="84">
        <v>0</v>
      </c>
      <c r="D13" s="125">
        <v>0</v>
      </c>
      <c r="E13" s="125">
        <v>0</v>
      </c>
      <c r="F13" s="84">
        <v>0</v>
      </c>
      <c r="G13" s="158">
        <v>0</v>
      </c>
      <c r="H13" s="124">
        <v>1</v>
      </c>
      <c r="I13" s="125">
        <v>21</v>
      </c>
      <c r="J13" s="84">
        <v>0</v>
      </c>
      <c r="K13" s="158">
        <v>0</v>
      </c>
      <c r="L13" s="124">
        <v>0</v>
      </c>
      <c r="M13" s="125">
        <v>0</v>
      </c>
      <c r="N13" s="84">
        <v>0</v>
      </c>
      <c r="O13" s="158">
        <v>0</v>
      </c>
      <c r="P13" s="125">
        <v>18</v>
      </c>
      <c r="Q13" s="125">
        <v>334</v>
      </c>
      <c r="R13" s="340">
        <v>19</v>
      </c>
      <c r="S13" s="341">
        <v>355</v>
      </c>
      <c r="T13" s="449"/>
      <c r="U13" s="449"/>
    </row>
    <row r="14" spans="1:21" ht="18.75" x14ac:dyDescent="0.3">
      <c r="A14" s="82" t="s">
        <v>14</v>
      </c>
      <c r="B14" s="83">
        <v>0</v>
      </c>
      <c r="C14" s="84">
        <v>0</v>
      </c>
      <c r="D14" s="125">
        <v>0</v>
      </c>
      <c r="E14" s="125">
        <v>0</v>
      </c>
      <c r="F14" s="84">
        <v>0</v>
      </c>
      <c r="G14" s="158">
        <v>0</v>
      </c>
      <c r="H14" s="124">
        <v>6</v>
      </c>
      <c r="I14" s="125">
        <v>159</v>
      </c>
      <c r="J14" s="84">
        <v>0</v>
      </c>
      <c r="K14" s="158">
        <v>0</v>
      </c>
      <c r="L14" s="124">
        <v>0</v>
      </c>
      <c r="M14" s="125">
        <v>0</v>
      </c>
      <c r="N14" s="84">
        <v>0</v>
      </c>
      <c r="O14" s="158">
        <v>0</v>
      </c>
      <c r="P14" s="125">
        <v>44</v>
      </c>
      <c r="Q14" s="125">
        <v>1300</v>
      </c>
      <c r="R14" s="340">
        <v>50</v>
      </c>
      <c r="S14" s="341">
        <v>1459</v>
      </c>
      <c r="T14" s="449"/>
      <c r="U14" s="449"/>
    </row>
    <row r="15" spans="1:21" ht="18.75" x14ac:dyDescent="0.3">
      <c r="A15" s="82" t="s">
        <v>15</v>
      </c>
      <c r="B15" s="83">
        <v>9</v>
      </c>
      <c r="C15" s="84">
        <v>113</v>
      </c>
      <c r="D15" s="86">
        <v>12</v>
      </c>
      <c r="E15" s="86">
        <v>400</v>
      </c>
      <c r="F15" s="84">
        <v>2</v>
      </c>
      <c r="G15" s="158">
        <v>64</v>
      </c>
      <c r="H15" s="85">
        <v>48</v>
      </c>
      <c r="I15" s="86">
        <v>1321</v>
      </c>
      <c r="J15" s="84">
        <v>2</v>
      </c>
      <c r="K15" s="158">
        <v>76</v>
      </c>
      <c r="L15" s="124">
        <v>0</v>
      </c>
      <c r="M15" s="125">
        <v>0</v>
      </c>
      <c r="N15" s="84">
        <v>2</v>
      </c>
      <c r="O15" s="158">
        <v>43</v>
      </c>
      <c r="P15" s="86">
        <v>267</v>
      </c>
      <c r="Q15" s="86">
        <v>10409</v>
      </c>
      <c r="R15" s="340">
        <v>342</v>
      </c>
      <c r="S15" s="341">
        <v>12426</v>
      </c>
      <c r="T15" s="449"/>
      <c r="U15" s="449"/>
    </row>
    <row r="16" spans="1:21" ht="18.75" x14ac:dyDescent="0.3">
      <c r="A16" s="89" t="s">
        <v>16</v>
      </c>
      <c r="B16" s="90">
        <v>14</v>
      </c>
      <c r="C16" s="91">
        <v>319</v>
      </c>
      <c r="D16" s="93">
        <v>46</v>
      </c>
      <c r="E16" s="93">
        <v>1383</v>
      </c>
      <c r="F16" s="91">
        <v>3</v>
      </c>
      <c r="G16" s="159">
        <v>73</v>
      </c>
      <c r="H16" s="92">
        <v>96</v>
      </c>
      <c r="I16" s="93">
        <v>2911</v>
      </c>
      <c r="J16" s="91">
        <v>11</v>
      </c>
      <c r="K16" s="159">
        <v>325</v>
      </c>
      <c r="L16" s="92">
        <v>6</v>
      </c>
      <c r="M16" s="93">
        <v>194</v>
      </c>
      <c r="N16" s="91">
        <v>45</v>
      </c>
      <c r="O16" s="159">
        <v>1363</v>
      </c>
      <c r="P16" s="93">
        <v>604</v>
      </c>
      <c r="Q16" s="93">
        <v>23332</v>
      </c>
      <c r="R16" s="342">
        <v>825</v>
      </c>
      <c r="S16" s="343">
        <v>29900</v>
      </c>
      <c r="T16" s="449"/>
      <c r="U16" s="449"/>
    </row>
    <row r="17" spans="1:21" ht="18.75" x14ac:dyDescent="0.3">
      <c r="A17" s="89" t="s">
        <v>17</v>
      </c>
      <c r="B17" s="90">
        <v>20</v>
      </c>
      <c r="C17" s="91">
        <v>777</v>
      </c>
      <c r="D17" s="93">
        <v>65</v>
      </c>
      <c r="E17" s="93">
        <v>1308</v>
      </c>
      <c r="F17" s="91">
        <v>2</v>
      </c>
      <c r="G17" s="159">
        <v>46</v>
      </c>
      <c r="H17" s="92">
        <v>129</v>
      </c>
      <c r="I17" s="93">
        <v>4441</v>
      </c>
      <c r="J17" s="91">
        <v>20</v>
      </c>
      <c r="K17" s="159">
        <v>590</v>
      </c>
      <c r="L17" s="92">
        <v>10</v>
      </c>
      <c r="M17" s="93">
        <v>277</v>
      </c>
      <c r="N17" s="91">
        <v>118</v>
      </c>
      <c r="O17" s="159">
        <v>3409</v>
      </c>
      <c r="P17" s="93">
        <v>836</v>
      </c>
      <c r="Q17" s="93">
        <v>33877</v>
      </c>
      <c r="R17" s="342">
        <v>1200</v>
      </c>
      <c r="S17" s="343">
        <v>44725</v>
      </c>
      <c r="T17" s="449"/>
      <c r="U17" s="449"/>
    </row>
    <row r="18" spans="1:21" ht="18.75" x14ac:dyDescent="0.3">
      <c r="A18" s="89" t="s">
        <v>18</v>
      </c>
      <c r="B18" s="90">
        <v>17</v>
      </c>
      <c r="C18" s="91">
        <v>887</v>
      </c>
      <c r="D18" s="93">
        <v>43</v>
      </c>
      <c r="E18" s="93">
        <v>666</v>
      </c>
      <c r="F18" s="91">
        <v>1</v>
      </c>
      <c r="G18" s="159">
        <v>24</v>
      </c>
      <c r="H18" s="92">
        <v>125</v>
      </c>
      <c r="I18" s="93">
        <v>4416</v>
      </c>
      <c r="J18" s="91">
        <v>23</v>
      </c>
      <c r="K18" s="159">
        <v>501</v>
      </c>
      <c r="L18" s="92">
        <v>10</v>
      </c>
      <c r="M18" s="93">
        <v>252</v>
      </c>
      <c r="N18" s="91">
        <v>98</v>
      </c>
      <c r="O18" s="159">
        <v>2476</v>
      </c>
      <c r="P18" s="93">
        <v>1006</v>
      </c>
      <c r="Q18" s="93">
        <v>38584</v>
      </c>
      <c r="R18" s="342">
        <v>1323</v>
      </c>
      <c r="S18" s="343">
        <v>47806</v>
      </c>
      <c r="T18" s="449"/>
      <c r="U18" s="449"/>
    </row>
    <row r="19" spans="1:21" ht="18.75" x14ac:dyDescent="0.3">
      <c r="A19" s="89" t="s">
        <v>19</v>
      </c>
      <c r="B19" s="90">
        <v>9</v>
      </c>
      <c r="C19" s="91">
        <v>490</v>
      </c>
      <c r="D19" s="93">
        <v>24</v>
      </c>
      <c r="E19" s="93">
        <v>291</v>
      </c>
      <c r="F19" s="91">
        <v>1</v>
      </c>
      <c r="G19" s="159">
        <v>17</v>
      </c>
      <c r="H19" s="92">
        <v>47</v>
      </c>
      <c r="I19" s="93">
        <v>1441</v>
      </c>
      <c r="J19" s="91">
        <v>8</v>
      </c>
      <c r="K19" s="159">
        <v>120</v>
      </c>
      <c r="L19" s="92">
        <v>4</v>
      </c>
      <c r="M19" s="93">
        <v>54</v>
      </c>
      <c r="N19" s="91">
        <v>37</v>
      </c>
      <c r="O19" s="159">
        <v>575</v>
      </c>
      <c r="P19" s="93">
        <v>670</v>
      </c>
      <c r="Q19" s="93">
        <v>20393</v>
      </c>
      <c r="R19" s="342">
        <v>800</v>
      </c>
      <c r="S19" s="343">
        <v>23381</v>
      </c>
      <c r="T19" s="449"/>
      <c r="U19" s="449"/>
    </row>
    <row r="20" spans="1:21" ht="18.75" x14ac:dyDescent="0.3">
      <c r="A20" s="82" t="s">
        <v>20</v>
      </c>
      <c r="B20" s="83">
        <v>7</v>
      </c>
      <c r="C20" s="84">
        <v>254</v>
      </c>
      <c r="D20" s="86">
        <v>19</v>
      </c>
      <c r="E20" s="86">
        <v>219</v>
      </c>
      <c r="F20" s="84">
        <v>0</v>
      </c>
      <c r="G20" s="158">
        <v>0</v>
      </c>
      <c r="H20" s="85">
        <v>17</v>
      </c>
      <c r="I20" s="86">
        <v>452</v>
      </c>
      <c r="J20" s="84">
        <v>5</v>
      </c>
      <c r="K20" s="158">
        <v>51</v>
      </c>
      <c r="L20" s="124">
        <v>0</v>
      </c>
      <c r="M20" s="125">
        <v>0</v>
      </c>
      <c r="N20" s="84">
        <v>12</v>
      </c>
      <c r="O20" s="158">
        <v>158</v>
      </c>
      <c r="P20" s="86">
        <v>294</v>
      </c>
      <c r="Q20" s="86">
        <v>7773</v>
      </c>
      <c r="R20" s="340">
        <v>354</v>
      </c>
      <c r="S20" s="341">
        <v>8907</v>
      </c>
      <c r="T20" s="449"/>
      <c r="U20" s="449"/>
    </row>
    <row r="21" spans="1:21" ht="18.75" x14ac:dyDescent="0.3">
      <c r="A21" s="82" t="s">
        <v>21</v>
      </c>
      <c r="B21" s="83">
        <v>6</v>
      </c>
      <c r="C21" s="84">
        <v>168</v>
      </c>
      <c r="D21" s="86">
        <v>17</v>
      </c>
      <c r="E21" s="86">
        <v>162</v>
      </c>
      <c r="F21" s="84">
        <v>1</v>
      </c>
      <c r="G21" s="158">
        <v>12</v>
      </c>
      <c r="H21" s="85">
        <v>13</v>
      </c>
      <c r="I21" s="86">
        <v>319</v>
      </c>
      <c r="J21" s="84">
        <v>2</v>
      </c>
      <c r="K21" s="158">
        <v>18</v>
      </c>
      <c r="L21" s="124">
        <v>0</v>
      </c>
      <c r="M21" s="125">
        <v>0</v>
      </c>
      <c r="N21" s="84">
        <v>9</v>
      </c>
      <c r="O21" s="158">
        <v>114</v>
      </c>
      <c r="P21" s="86">
        <v>220</v>
      </c>
      <c r="Q21" s="86">
        <v>5228</v>
      </c>
      <c r="R21" s="340">
        <v>268</v>
      </c>
      <c r="S21" s="341">
        <v>6021</v>
      </c>
      <c r="T21" s="449"/>
      <c r="U21" s="449"/>
    </row>
    <row r="22" spans="1:21" ht="18.75" x14ac:dyDescent="0.3">
      <c r="A22" s="82" t="s">
        <v>22</v>
      </c>
      <c r="B22" s="83">
        <v>10</v>
      </c>
      <c r="C22" s="84">
        <v>323</v>
      </c>
      <c r="D22" s="86">
        <v>17</v>
      </c>
      <c r="E22" s="86">
        <v>162</v>
      </c>
      <c r="F22" s="84">
        <v>0</v>
      </c>
      <c r="G22" s="158">
        <v>0</v>
      </c>
      <c r="H22" s="85">
        <v>11</v>
      </c>
      <c r="I22" s="86">
        <v>246</v>
      </c>
      <c r="J22" s="84">
        <v>4</v>
      </c>
      <c r="K22" s="158">
        <v>40</v>
      </c>
      <c r="L22" s="124">
        <v>0</v>
      </c>
      <c r="M22" s="125">
        <v>0</v>
      </c>
      <c r="N22" s="84">
        <v>8</v>
      </c>
      <c r="O22" s="158">
        <v>74</v>
      </c>
      <c r="P22" s="86">
        <v>223</v>
      </c>
      <c r="Q22" s="86">
        <v>4777</v>
      </c>
      <c r="R22" s="340">
        <v>273</v>
      </c>
      <c r="S22" s="341">
        <v>5622</v>
      </c>
      <c r="T22" s="449"/>
      <c r="U22" s="449"/>
    </row>
    <row r="23" spans="1:21" ht="18.75" x14ac:dyDescent="0.3">
      <c r="A23" s="82" t="s">
        <v>66</v>
      </c>
      <c r="B23" s="83">
        <v>7</v>
      </c>
      <c r="C23" s="84">
        <v>206</v>
      </c>
      <c r="D23" s="86">
        <v>17</v>
      </c>
      <c r="E23" s="86">
        <v>174</v>
      </c>
      <c r="F23" s="84">
        <v>0</v>
      </c>
      <c r="G23" s="158">
        <v>0</v>
      </c>
      <c r="H23" s="85">
        <v>13</v>
      </c>
      <c r="I23" s="86">
        <v>281</v>
      </c>
      <c r="J23" s="84">
        <v>4</v>
      </c>
      <c r="K23" s="158">
        <v>25</v>
      </c>
      <c r="L23" s="124">
        <v>0</v>
      </c>
      <c r="M23" s="125">
        <v>0</v>
      </c>
      <c r="N23" s="84">
        <v>8</v>
      </c>
      <c r="O23" s="158">
        <v>62</v>
      </c>
      <c r="P23" s="86">
        <v>206</v>
      </c>
      <c r="Q23" s="86">
        <v>4698</v>
      </c>
      <c r="R23" s="340">
        <v>255</v>
      </c>
      <c r="S23" s="341">
        <v>5446</v>
      </c>
      <c r="T23" s="449"/>
      <c r="U23" s="449"/>
    </row>
    <row r="24" spans="1:21" ht="18.75" x14ac:dyDescent="0.3">
      <c r="A24" s="82" t="s">
        <v>24</v>
      </c>
      <c r="B24" s="83">
        <v>9</v>
      </c>
      <c r="C24" s="84">
        <v>263</v>
      </c>
      <c r="D24" s="86">
        <v>17</v>
      </c>
      <c r="E24" s="86">
        <v>135</v>
      </c>
      <c r="F24" s="84">
        <v>0</v>
      </c>
      <c r="G24" s="158">
        <v>0</v>
      </c>
      <c r="H24" s="85">
        <v>11</v>
      </c>
      <c r="I24" s="86">
        <v>248</v>
      </c>
      <c r="J24" s="84">
        <v>3</v>
      </c>
      <c r="K24" s="158">
        <v>13</v>
      </c>
      <c r="L24" s="124">
        <v>0</v>
      </c>
      <c r="M24" s="125">
        <v>0</v>
      </c>
      <c r="N24" s="84">
        <v>8</v>
      </c>
      <c r="O24" s="158">
        <v>56</v>
      </c>
      <c r="P24" s="86">
        <v>284</v>
      </c>
      <c r="Q24" s="86">
        <v>6551</v>
      </c>
      <c r="R24" s="340">
        <v>332</v>
      </c>
      <c r="S24" s="341">
        <v>7266</v>
      </c>
      <c r="T24" s="449"/>
      <c r="U24" s="449"/>
    </row>
    <row r="25" spans="1:21" ht="18.75" x14ac:dyDescent="0.3">
      <c r="A25" s="82" t="s">
        <v>25</v>
      </c>
      <c r="B25" s="83">
        <v>10</v>
      </c>
      <c r="C25" s="84">
        <v>377</v>
      </c>
      <c r="D25" s="86">
        <v>17</v>
      </c>
      <c r="E25" s="86">
        <v>125</v>
      </c>
      <c r="F25" s="84">
        <v>0</v>
      </c>
      <c r="G25" s="158">
        <v>0</v>
      </c>
      <c r="H25" s="85">
        <v>13</v>
      </c>
      <c r="I25" s="86">
        <v>339</v>
      </c>
      <c r="J25" s="84">
        <v>2</v>
      </c>
      <c r="K25" s="158">
        <v>13</v>
      </c>
      <c r="L25" s="124">
        <v>0</v>
      </c>
      <c r="M25" s="125">
        <v>0</v>
      </c>
      <c r="N25" s="84">
        <v>7</v>
      </c>
      <c r="O25" s="158">
        <v>44</v>
      </c>
      <c r="P25" s="86">
        <v>401</v>
      </c>
      <c r="Q25" s="86">
        <v>9134</v>
      </c>
      <c r="R25" s="340">
        <v>450</v>
      </c>
      <c r="S25" s="341">
        <v>10032</v>
      </c>
      <c r="T25" s="449"/>
      <c r="U25" s="449"/>
    </row>
    <row r="26" spans="1:21" ht="18.75" x14ac:dyDescent="0.3">
      <c r="A26" s="82" t="s">
        <v>26</v>
      </c>
      <c r="B26" s="95">
        <v>12</v>
      </c>
      <c r="C26" s="96">
        <v>395</v>
      </c>
      <c r="D26" s="98">
        <v>17</v>
      </c>
      <c r="E26" s="98">
        <v>120</v>
      </c>
      <c r="F26" s="96">
        <v>0</v>
      </c>
      <c r="G26" s="160">
        <v>0</v>
      </c>
      <c r="H26" s="97">
        <v>11</v>
      </c>
      <c r="I26" s="98">
        <v>196</v>
      </c>
      <c r="J26" s="96">
        <v>1</v>
      </c>
      <c r="K26" s="160">
        <v>4</v>
      </c>
      <c r="L26" s="124">
        <v>0</v>
      </c>
      <c r="M26" s="125">
        <v>0</v>
      </c>
      <c r="N26" s="96">
        <v>7</v>
      </c>
      <c r="O26" s="160">
        <v>53</v>
      </c>
      <c r="P26" s="98">
        <v>578</v>
      </c>
      <c r="Q26" s="98">
        <v>12284</v>
      </c>
      <c r="R26" s="340">
        <v>626</v>
      </c>
      <c r="S26" s="341">
        <v>13052</v>
      </c>
      <c r="T26" s="449"/>
      <c r="U26" s="449"/>
    </row>
    <row r="27" spans="1:21" ht="18.75" x14ac:dyDescent="0.3">
      <c r="A27" s="82" t="s">
        <v>27</v>
      </c>
      <c r="B27" s="95">
        <v>10</v>
      </c>
      <c r="C27" s="96">
        <v>477</v>
      </c>
      <c r="D27" s="125">
        <v>16</v>
      </c>
      <c r="E27" s="125">
        <v>116</v>
      </c>
      <c r="F27" s="96">
        <v>0</v>
      </c>
      <c r="G27" s="160">
        <v>0</v>
      </c>
      <c r="H27" s="124">
        <v>11</v>
      </c>
      <c r="I27" s="125">
        <v>131</v>
      </c>
      <c r="J27" s="96">
        <v>0</v>
      </c>
      <c r="K27" s="160">
        <v>0</v>
      </c>
      <c r="L27" s="124">
        <v>0</v>
      </c>
      <c r="M27" s="125">
        <v>0</v>
      </c>
      <c r="N27" s="96">
        <v>8</v>
      </c>
      <c r="O27" s="160">
        <v>45</v>
      </c>
      <c r="P27" s="125">
        <v>523</v>
      </c>
      <c r="Q27" s="125">
        <v>8904</v>
      </c>
      <c r="R27" s="340">
        <v>568</v>
      </c>
      <c r="S27" s="341">
        <v>9673</v>
      </c>
      <c r="T27" s="449"/>
      <c r="U27" s="449"/>
    </row>
    <row r="28" spans="1:21" ht="18.75" x14ac:dyDescent="0.3">
      <c r="A28" s="82" t="s">
        <v>28</v>
      </c>
      <c r="B28" s="95">
        <v>7</v>
      </c>
      <c r="C28" s="96">
        <v>260</v>
      </c>
      <c r="D28" s="125">
        <v>16</v>
      </c>
      <c r="E28" s="125">
        <v>73</v>
      </c>
      <c r="F28" s="96">
        <v>0</v>
      </c>
      <c r="G28" s="160">
        <v>0</v>
      </c>
      <c r="H28" s="124">
        <v>6</v>
      </c>
      <c r="I28" s="125">
        <v>46</v>
      </c>
      <c r="J28" s="96">
        <v>0</v>
      </c>
      <c r="K28" s="160">
        <v>0</v>
      </c>
      <c r="L28" s="124">
        <v>0</v>
      </c>
      <c r="M28" s="125">
        <v>0</v>
      </c>
      <c r="N28" s="96">
        <v>5</v>
      </c>
      <c r="O28" s="160">
        <v>21</v>
      </c>
      <c r="P28" s="125">
        <v>472</v>
      </c>
      <c r="Q28" s="125">
        <v>8652</v>
      </c>
      <c r="R28" s="340">
        <v>506</v>
      </c>
      <c r="S28" s="341">
        <v>9052</v>
      </c>
      <c r="T28" s="449"/>
      <c r="U28" s="449"/>
    </row>
    <row r="29" spans="1:21" ht="18.75" x14ac:dyDescent="0.3">
      <c r="A29" s="82" t="s">
        <v>29</v>
      </c>
      <c r="B29" s="83">
        <v>6</v>
      </c>
      <c r="C29" s="84">
        <v>220</v>
      </c>
      <c r="D29" s="125">
        <v>14</v>
      </c>
      <c r="E29" s="125">
        <v>50</v>
      </c>
      <c r="F29" s="84">
        <v>0</v>
      </c>
      <c r="G29" s="158">
        <v>0</v>
      </c>
      <c r="H29" s="124">
        <v>5</v>
      </c>
      <c r="I29" s="125">
        <v>40</v>
      </c>
      <c r="J29" s="84">
        <v>0</v>
      </c>
      <c r="K29" s="158">
        <v>0</v>
      </c>
      <c r="L29" s="124">
        <v>0</v>
      </c>
      <c r="M29" s="125">
        <v>0</v>
      </c>
      <c r="N29" s="84">
        <v>4</v>
      </c>
      <c r="O29" s="158">
        <v>8</v>
      </c>
      <c r="P29" s="125">
        <v>340</v>
      </c>
      <c r="Q29" s="125">
        <v>5037</v>
      </c>
      <c r="R29" s="340">
        <v>369</v>
      </c>
      <c r="S29" s="341">
        <v>5355</v>
      </c>
      <c r="T29" s="449"/>
      <c r="U29" s="449"/>
    </row>
    <row r="30" spans="1:21" ht="18.75" x14ac:dyDescent="0.3">
      <c r="A30" s="82" t="s">
        <v>30</v>
      </c>
      <c r="B30" s="83">
        <v>6</v>
      </c>
      <c r="C30" s="84">
        <v>209</v>
      </c>
      <c r="D30" s="125">
        <v>12</v>
      </c>
      <c r="E30" s="125">
        <v>47</v>
      </c>
      <c r="F30" s="84">
        <v>0</v>
      </c>
      <c r="G30" s="158">
        <v>0</v>
      </c>
      <c r="H30" s="124">
        <v>3</v>
      </c>
      <c r="I30" s="125">
        <v>36</v>
      </c>
      <c r="J30" s="84">
        <v>0</v>
      </c>
      <c r="K30" s="158">
        <v>0</v>
      </c>
      <c r="L30" s="124">
        <v>0</v>
      </c>
      <c r="M30" s="125">
        <v>0</v>
      </c>
      <c r="N30" s="84">
        <v>5</v>
      </c>
      <c r="O30" s="158">
        <v>11</v>
      </c>
      <c r="P30" s="125">
        <v>248</v>
      </c>
      <c r="Q30" s="125">
        <v>3457</v>
      </c>
      <c r="R30" s="340">
        <v>274</v>
      </c>
      <c r="S30" s="341">
        <v>3760</v>
      </c>
      <c r="T30" s="449"/>
      <c r="U30" s="449"/>
    </row>
    <row r="31" spans="1:21" ht="18.75" x14ac:dyDescent="0.3">
      <c r="A31" s="82" t="s">
        <v>31</v>
      </c>
      <c r="B31" s="83">
        <v>4</v>
      </c>
      <c r="C31" s="84">
        <v>119</v>
      </c>
      <c r="D31" s="125">
        <v>12</v>
      </c>
      <c r="E31" s="125">
        <v>57</v>
      </c>
      <c r="F31" s="84">
        <v>0</v>
      </c>
      <c r="G31" s="158">
        <v>0</v>
      </c>
      <c r="H31" s="124">
        <v>2</v>
      </c>
      <c r="I31" s="125">
        <v>40</v>
      </c>
      <c r="J31" s="84">
        <v>0</v>
      </c>
      <c r="K31" s="158">
        <v>0</v>
      </c>
      <c r="L31" s="124">
        <v>0</v>
      </c>
      <c r="M31" s="125">
        <v>0</v>
      </c>
      <c r="N31" s="84">
        <v>4</v>
      </c>
      <c r="O31" s="158">
        <v>13</v>
      </c>
      <c r="P31" s="125">
        <v>178</v>
      </c>
      <c r="Q31" s="125">
        <v>2541</v>
      </c>
      <c r="R31" s="340">
        <v>200</v>
      </c>
      <c r="S31" s="341">
        <v>2770</v>
      </c>
      <c r="T31" s="449"/>
      <c r="U31" s="449"/>
    </row>
    <row r="32" spans="1:21" ht="18.75" x14ac:dyDescent="0.3">
      <c r="A32" s="82" t="s">
        <v>32</v>
      </c>
      <c r="B32" s="83">
        <v>2</v>
      </c>
      <c r="C32" s="84">
        <v>54</v>
      </c>
      <c r="D32" s="125">
        <v>12</v>
      </c>
      <c r="E32" s="125">
        <v>66</v>
      </c>
      <c r="F32" s="84">
        <v>0</v>
      </c>
      <c r="G32" s="158">
        <v>0</v>
      </c>
      <c r="H32" s="124">
        <v>2</v>
      </c>
      <c r="I32" s="125">
        <v>34</v>
      </c>
      <c r="J32" s="84">
        <v>0</v>
      </c>
      <c r="K32" s="158">
        <v>0</v>
      </c>
      <c r="L32" s="124">
        <v>0</v>
      </c>
      <c r="M32" s="125">
        <v>0</v>
      </c>
      <c r="N32" s="84">
        <v>1</v>
      </c>
      <c r="O32" s="158">
        <v>1</v>
      </c>
      <c r="P32" s="125">
        <v>144</v>
      </c>
      <c r="Q32" s="125">
        <v>2199</v>
      </c>
      <c r="R32" s="340">
        <v>161</v>
      </c>
      <c r="S32" s="341">
        <v>2354</v>
      </c>
      <c r="T32" s="449"/>
      <c r="U32" s="449"/>
    </row>
    <row r="33" spans="1:21" ht="18.75" x14ac:dyDescent="0.3">
      <c r="A33" s="82" t="s">
        <v>33</v>
      </c>
      <c r="B33" s="101">
        <v>0</v>
      </c>
      <c r="C33" s="102">
        <v>0</v>
      </c>
      <c r="D33" s="131">
        <v>11</v>
      </c>
      <c r="E33" s="131">
        <v>23</v>
      </c>
      <c r="F33" s="102">
        <v>0</v>
      </c>
      <c r="G33" s="161">
        <v>0</v>
      </c>
      <c r="H33" s="130">
        <v>1</v>
      </c>
      <c r="I33" s="131">
        <v>7</v>
      </c>
      <c r="J33" s="102">
        <v>0</v>
      </c>
      <c r="K33" s="161">
        <v>0</v>
      </c>
      <c r="L33" s="130">
        <v>0</v>
      </c>
      <c r="M33" s="131">
        <v>0</v>
      </c>
      <c r="N33" s="102">
        <v>1</v>
      </c>
      <c r="O33" s="161">
        <v>2</v>
      </c>
      <c r="P33" s="131">
        <v>119</v>
      </c>
      <c r="Q33" s="131">
        <v>1462</v>
      </c>
      <c r="R33" s="340">
        <v>132</v>
      </c>
      <c r="S33" s="344">
        <v>1494</v>
      </c>
      <c r="T33" s="449"/>
      <c r="U33" s="449"/>
    </row>
    <row r="34" spans="1:21" ht="6" customHeight="1" x14ac:dyDescent="0.3">
      <c r="A34" s="107"/>
      <c r="B34" s="108"/>
      <c r="C34" s="109"/>
      <c r="D34" s="111"/>
      <c r="E34" s="111"/>
      <c r="F34" s="109"/>
      <c r="G34" s="162"/>
      <c r="H34" s="110"/>
      <c r="I34" s="111"/>
      <c r="J34" s="109"/>
      <c r="K34" s="162"/>
      <c r="L34" s="110"/>
      <c r="M34" s="111"/>
      <c r="N34" s="109"/>
      <c r="O34" s="162"/>
      <c r="P34" s="111"/>
      <c r="Q34" s="111"/>
      <c r="R34" s="345"/>
      <c r="S34" s="346"/>
      <c r="T34" s="449"/>
      <c r="U34" s="449"/>
    </row>
    <row r="35" spans="1:21" ht="18.75" x14ac:dyDescent="0.3">
      <c r="A35" s="114" t="s">
        <v>34</v>
      </c>
      <c r="B35" s="108">
        <v>166</v>
      </c>
      <c r="C35" s="109">
        <v>5934</v>
      </c>
      <c r="D35" s="111">
        <v>406</v>
      </c>
      <c r="E35" s="111">
        <v>5582</v>
      </c>
      <c r="F35" s="109">
        <v>10</v>
      </c>
      <c r="G35" s="162">
        <v>236</v>
      </c>
      <c r="H35" s="110">
        <v>574</v>
      </c>
      <c r="I35" s="111">
        <v>17140</v>
      </c>
      <c r="J35" s="109">
        <v>85</v>
      </c>
      <c r="K35" s="162">
        <v>1776</v>
      </c>
      <c r="L35" s="110">
        <v>30</v>
      </c>
      <c r="M35" s="111">
        <v>777</v>
      </c>
      <c r="N35" s="109">
        <v>387</v>
      </c>
      <c r="O35" s="162">
        <v>8528</v>
      </c>
      <c r="P35" s="111">
        <v>7789</v>
      </c>
      <c r="Q35" s="111">
        <v>212146</v>
      </c>
      <c r="R35" s="347">
        <v>9447</v>
      </c>
      <c r="S35" s="348">
        <v>252119</v>
      </c>
      <c r="T35" s="449"/>
      <c r="U35" s="449"/>
    </row>
    <row r="36" spans="1:21" ht="7.15" customHeight="1" x14ac:dyDescent="0.25">
      <c r="A36" s="115"/>
      <c r="B36" s="252"/>
      <c r="C36" s="253"/>
      <c r="D36" s="246"/>
      <c r="E36" s="246"/>
      <c r="F36" s="253"/>
      <c r="G36" s="278"/>
      <c r="H36" s="245"/>
      <c r="I36" s="246"/>
      <c r="J36" s="253"/>
      <c r="K36" s="278"/>
      <c r="L36" s="245"/>
      <c r="M36" s="246"/>
      <c r="N36" s="253"/>
      <c r="O36" s="278"/>
      <c r="P36" s="246"/>
      <c r="Q36" s="246"/>
      <c r="R36" s="281"/>
      <c r="S36" s="282"/>
    </row>
    <row r="37" spans="1:21" ht="15.75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37"/>
      <c r="S37" s="13"/>
    </row>
    <row r="38" spans="1:21" x14ac:dyDescent="0.25">
      <c r="A38" s="476" t="s">
        <v>121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21" x14ac:dyDescent="0.25">
      <c r="A39" s="477" t="s">
        <v>118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1" x14ac:dyDescent="0.25">
      <c r="A40" s="477" t="s">
        <v>122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21" x14ac:dyDescent="0.25">
      <c r="A41" s="477" t="s">
        <v>120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1" x14ac:dyDescent="0.25">
      <c r="A42" s="477" t="s">
        <v>146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1" x14ac:dyDescent="0.25">
      <c r="A43" s="477" t="s">
        <v>127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2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2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54" spans="1:20" ht="18" x14ac:dyDescent="0.25">
      <c r="A54" s="459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0"/>
      <c r="P54" s="460"/>
      <c r="Q54" s="460"/>
      <c r="R54" s="460"/>
      <c r="S54" s="460"/>
      <c r="T54" s="456"/>
    </row>
    <row r="55" spans="1:20" ht="18" x14ac:dyDescent="0.25">
      <c r="A55" s="459"/>
      <c r="B55" s="446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  <c r="R55" s="446"/>
      <c r="S55" s="446"/>
      <c r="T55" s="456"/>
    </row>
    <row r="56" spans="1:20" ht="18.75" x14ac:dyDescent="0.25">
      <c r="A56" s="459"/>
      <c r="B56" s="461"/>
      <c r="C56" s="461"/>
      <c r="D56" s="461"/>
      <c r="E56" s="461"/>
      <c r="F56" s="461"/>
      <c r="G56" s="461"/>
      <c r="H56" s="461"/>
      <c r="I56" s="461"/>
      <c r="J56" s="461"/>
      <c r="K56" s="461"/>
      <c r="L56" s="461"/>
      <c r="M56" s="461"/>
      <c r="N56" s="461"/>
      <c r="O56" s="461"/>
      <c r="P56" s="461"/>
      <c r="Q56" s="461"/>
      <c r="R56" s="461"/>
      <c r="S56" s="461"/>
      <c r="T56" s="456"/>
    </row>
    <row r="57" spans="1:20" x14ac:dyDescent="0.25">
      <c r="A57" s="446"/>
      <c r="B57" s="446"/>
      <c r="C57" s="446"/>
      <c r="D57" s="446"/>
      <c r="E57" s="446"/>
      <c r="F57" s="446"/>
      <c r="G57" s="446"/>
      <c r="H57" s="446"/>
      <c r="I57" s="446"/>
      <c r="J57" s="446"/>
      <c r="K57" s="446"/>
      <c r="L57" s="446"/>
      <c r="M57" s="446"/>
      <c r="N57" s="456"/>
      <c r="O57" s="456"/>
      <c r="P57" s="456"/>
      <c r="Q57" s="456"/>
      <c r="R57" s="456"/>
      <c r="S57" s="456"/>
      <c r="T57" s="456"/>
    </row>
    <row r="58" spans="1:20" x14ac:dyDescent="0.25">
      <c r="A58" s="446"/>
      <c r="B58" s="446"/>
      <c r="C58" s="446"/>
      <c r="D58" s="446"/>
      <c r="E58" s="446"/>
      <c r="F58" s="446"/>
      <c r="G58" s="446"/>
      <c r="H58" s="446"/>
      <c r="I58" s="446"/>
      <c r="J58" s="446"/>
      <c r="K58" s="446"/>
      <c r="L58" s="446"/>
      <c r="M58" s="446"/>
      <c r="N58" s="456"/>
      <c r="O58" s="456"/>
      <c r="P58" s="456"/>
      <c r="Q58" s="456"/>
      <c r="R58" s="456"/>
      <c r="S58" s="456"/>
      <c r="T58" s="456"/>
    </row>
    <row r="59" spans="1:20" ht="18" x14ac:dyDescent="0.25">
      <c r="A59" s="462"/>
      <c r="B59" s="445"/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45"/>
      <c r="O59" s="445"/>
      <c r="P59" s="445"/>
      <c r="Q59" s="445"/>
      <c r="R59" s="445"/>
      <c r="S59" s="445"/>
      <c r="T59" s="456"/>
    </row>
    <row r="60" spans="1:20" x14ac:dyDescent="0.25">
      <c r="A60" s="446"/>
      <c r="B60" s="446"/>
      <c r="C60" s="446"/>
      <c r="D60" s="446"/>
      <c r="E60" s="446"/>
      <c r="F60" s="446"/>
      <c r="G60" s="446"/>
      <c r="H60" s="446"/>
      <c r="I60" s="446"/>
      <c r="J60" s="446"/>
      <c r="K60" s="446"/>
      <c r="L60" s="446"/>
      <c r="M60" s="446"/>
      <c r="N60" s="446"/>
      <c r="O60" s="446"/>
      <c r="P60" s="446"/>
      <c r="Q60" s="446"/>
      <c r="R60" s="446"/>
      <c r="S60" s="446"/>
      <c r="T60" s="456"/>
    </row>
    <row r="61" spans="1:20" x14ac:dyDescent="0.25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6"/>
      <c r="P61" s="446"/>
      <c r="Q61" s="446"/>
      <c r="R61" s="446"/>
      <c r="S61" s="446"/>
      <c r="T61" s="456"/>
    </row>
    <row r="62" spans="1:20" ht="18" x14ac:dyDescent="0.25">
      <c r="A62" s="462"/>
      <c r="B62" s="447"/>
      <c r="C62" s="447"/>
      <c r="D62" s="447"/>
      <c r="E62" s="447"/>
      <c r="F62" s="447"/>
      <c r="G62" s="447"/>
      <c r="H62" s="447"/>
      <c r="I62" s="447"/>
      <c r="J62" s="447"/>
      <c r="K62" s="447"/>
      <c r="L62" s="447"/>
      <c r="M62" s="447"/>
      <c r="N62" s="447"/>
      <c r="O62" s="447"/>
      <c r="P62" s="447"/>
      <c r="Q62" s="447"/>
      <c r="R62" s="447"/>
      <c r="S62" s="447"/>
      <c r="T62" s="456"/>
    </row>
    <row r="63" spans="1:20" ht="18" x14ac:dyDescent="0.25">
      <c r="A63" s="442"/>
      <c r="B63" s="444"/>
      <c r="C63" s="447"/>
      <c r="D63" s="444"/>
      <c r="E63" s="444"/>
      <c r="F63" s="444"/>
      <c r="G63" s="444"/>
      <c r="H63" s="444"/>
      <c r="I63" s="444"/>
      <c r="J63" s="444"/>
      <c r="K63" s="444"/>
      <c r="L63" s="444"/>
      <c r="M63" s="444"/>
      <c r="N63" s="444"/>
      <c r="O63" s="444"/>
      <c r="P63" s="444"/>
      <c r="Q63" s="444"/>
      <c r="R63" s="444"/>
      <c r="S63" s="444"/>
    </row>
  </sheetData>
  <mergeCells count="16">
    <mergeCell ref="N7:O7"/>
    <mergeCell ref="P7:Q7"/>
    <mergeCell ref="R7:S7"/>
    <mergeCell ref="B7:C7"/>
    <mergeCell ref="D7:E7"/>
    <mergeCell ref="F7:G7"/>
    <mergeCell ref="H7:I7"/>
    <mergeCell ref="J7:K7"/>
    <mergeCell ref="L7:M7"/>
    <mergeCell ref="A2:S2"/>
    <mergeCell ref="A3:S3"/>
    <mergeCell ref="B6:G6"/>
    <mergeCell ref="H6:K6"/>
    <mergeCell ref="L6:O6"/>
    <mergeCell ref="P6:Q6"/>
    <mergeCell ref="R6:S6"/>
  </mergeCells>
  <conditionalFormatting sqref="D15:E26">
    <cfRule type="cellIs" dxfId="6" priority="4" stopIfTrue="1" operator="equal">
      <formula>0</formula>
    </cfRule>
  </conditionalFormatting>
  <conditionalFormatting sqref="H15:I26">
    <cfRule type="cellIs" dxfId="5" priority="3" stopIfTrue="1" operator="equal">
      <formula>0</formula>
    </cfRule>
  </conditionalFormatting>
  <conditionalFormatting sqref="L16:M19">
    <cfRule type="cellIs" dxfId="4" priority="2" stopIfTrue="1" operator="equal">
      <formula>0</formula>
    </cfRule>
  </conditionalFormatting>
  <conditionalFormatting sqref="P15:Q26">
    <cfRule type="cellIs" dxfId="3" priority="1" stopIfTrue="1" operator="equal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59999389629810485"/>
  </sheetPr>
  <dimension ref="A1:AB65"/>
  <sheetViews>
    <sheetView zoomScale="75" zoomScaleNormal="75" workbookViewId="0">
      <selection activeCell="U1" sqref="U1"/>
    </sheetView>
  </sheetViews>
  <sheetFormatPr defaultRowHeight="15" x14ac:dyDescent="0.25"/>
  <cols>
    <col min="1" max="1" width="15.28515625" customWidth="1"/>
    <col min="2" max="8" width="9.7109375" customWidth="1"/>
    <col min="9" max="9" width="10.140625" customWidth="1"/>
    <col min="10" max="16" width="9.7109375" customWidth="1"/>
    <col min="17" max="17" width="12.7109375" customWidth="1"/>
    <col min="18" max="18" width="9.7109375" customWidth="1"/>
    <col min="19" max="19" width="12.7109375" customWidth="1"/>
    <col min="20" max="20" width="15.85546875" customWidth="1"/>
    <col min="21" max="21" width="17.140625" customWidth="1"/>
  </cols>
  <sheetData>
    <row r="1" spans="1:28" ht="15.75" x14ac:dyDescent="0.25">
      <c r="A1" s="48"/>
      <c r="B1" s="48"/>
      <c r="C1" s="48"/>
      <c r="D1" s="48"/>
      <c r="E1" s="48"/>
      <c r="F1" s="48"/>
      <c r="G1" s="48"/>
      <c r="H1" s="48"/>
      <c r="I1" s="48"/>
      <c r="J1" s="49" t="s">
        <v>140</v>
      </c>
      <c r="K1" s="48"/>
      <c r="L1" s="48"/>
      <c r="M1" s="48"/>
      <c r="N1" s="48"/>
      <c r="O1" s="48"/>
      <c r="P1" s="48"/>
      <c r="Q1" s="48"/>
      <c r="R1" s="48"/>
      <c r="S1" s="48"/>
      <c r="U1" s="563">
        <v>44174</v>
      </c>
    </row>
    <row r="2" spans="1:28" ht="15.75" x14ac:dyDescent="0.25">
      <c r="A2" s="534" t="s">
        <v>117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420"/>
      <c r="U2" s="320"/>
    </row>
    <row r="3" spans="1:28" ht="15.75" x14ac:dyDescent="0.25">
      <c r="A3" s="483" t="s">
        <v>166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8"/>
    </row>
    <row r="4" spans="1:28" ht="15.75" x14ac:dyDescent="0.2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8"/>
    </row>
    <row r="5" spans="1:28" x14ac:dyDescent="0.25">
      <c r="A5" s="33"/>
      <c r="B5" s="47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8"/>
    </row>
    <row r="6" spans="1:28" ht="18.75" x14ac:dyDescent="0.25">
      <c r="A6" s="284"/>
      <c r="B6" s="550" t="s">
        <v>2</v>
      </c>
      <c r="C6" s="551"/>
      <c r="D6" s="551"/>
      <c r="E6" s="551"/>
      <c r="F6" s="551"/>
      <c r="G6" s="552"/>
      <c r="H6" s="553" t="s">
        <v>3</v>
      </c>
      <c r="I6" s="554"/>
      <c r="J6" s="557"/>
      <c r="K6" s="558"/>
      <c r="L6" s="550" t="s">
        <v>4</v>
      </c>
      <c r="M6" s="551"/>
      <c r="N6" s="559"/>
      <c r="O6" s="560"/>
      <c r="P6" s="553" t="s">
        <v>5</v>
      </c>
      <c r="Q6" s="555"/>
      <c r="R6" s="550" t="s">
        <v>6</v>
      </c>
      <c r="S6" s="552"/>
      <c r="T6" s="8"/>
    </row>
    <row r="7" spans="1:28" ht="18.75" x14ac:dyDescent="0.3">
      <c r="A7" s="203" t="s">
        <v>7</v>
      </c>
      <c r="B7" s="501" t="s">
        <v>50</v>
      </c>
      <c r="C7" s="561"/>
      <c r="D7" s="493" t="s">
        <v>41</v>
      </c>
      <c r="E7" s="493"/>
      <c r="F7" s="502" t="s">
        <v>49</v>
      </c>
      <c r="G7" s="512"/>
      <c r="H7" s="499" t="s">
        <v>50</v>
      </c>
      <c r="I7" s="504"/>
      <c r="J7" s="502" t="s">
        <v>41</v>
      </c>
      <c r="K7" s="512"/>
      <c r="L7" s="499" t="s">
        <v>50</v>
      </c>
      <c r="M7" s="504"/>
      <c r="N7" s="502" t="s">
        <v>41</v>
      </c>
      <c r="O7" s="512"/>
      <c r="P7" s="499" t="s">
        <v>67</v>
      </c>
      <c r="Q7" s="500"/>
      <c r="R7" s="494"/>
      <c r="S7" s="495"/>
      <c r="T7" s="8"/>
    </row>
    <row r="8" spans="1:28" ht="18.75" x14ac:dyDescent="0.3">
      <c r="A8" s="285"/>
      <c r="B8" s="178" t="s">
        <v>8</v>
      </c>
      <c r="C8" s="171" t="s">
        <v>9</v>
      </c>
      <c r="D8" s="180" t="s">
        <v>8</v>
      </c>
      <c r="E8" s="180" t="s">
        <v>9</v>
      </c>
      <c r="F8" s="171" t="s">
        <v>8</v>
      </c>
      <c r="G8" s="237" t="s">
        <v>9</v>
      </c>
      <c r="H8" s="175" t="s">
        <v>8</v>
      </c>
      <c r="I8" s="172" t="s">
        <v>9</v>
      </c>
      <c r="J8" s="171" t="s">
        <v>8</v>
      </c>
      <c r="K8" s="179" t="s">
        <v>9</v>
      </c>
      <c r="L8" s="175" t="s">
        <v>8</v>
      </c>
      <c r="M8" s="172" t="s">
        <v>9</v>
      </c>
      <c r="N8" s="171" t="s">
        <v>8</v>
      </c>
      <c r="O8" s="179" t="s">
        <v>9</v>
      </c>
      <c r="P8" s="175" t="s">
        <v>8</v>
      </c>
      <c r="Q8" s="181" t="s">
        <v>9</v>
      </c>
      <c r="R8" s="173" t="s">
        <v>8</v>
      </c>
      <c r="S8" s="174" t="s">
        <v>9</v>
      </c>
      <c r="T8" s="8"/>
    </row>
    <row r="9" spans="1:28" ht="15.75" x14ac:dyDescent="0.25">
      <c r="A9" s="4"/>
      <c r="B9" s="200"/>
      <c r="C9" s="259"/>
      <c r="D9" s="14"/>
      <c r="E9" s="283"/>
      <c r="F9" s="259"/>
      <c r="G9" s="259"/>
      <c r="H9" s="12"/>
      <c r="I9" s="14"/>
      <c r="J9" s="259"/>
      <c r="K9" s="201"/>
      <c r="L9" s="12"/>
      <c r="M9" s="14"/>
      <c r="N9" s="259"/>
      <c r="O9" s="201"/>
      <c r="P9" s="12"/>
      <c r="Q9" s="279"/>
      <c r="R9" s="53"/>
      <c r="S9" s="52"/>
      <c r="T9" s="8"/>
      <c r="AB9" s="471"/>
    </row>
    <row r="10" spans="1:28" ht="18.75" x14ac:dyDescent="0.3">
      <c r="A10" s="82" t="s">
        <v>10</v>
      </c>
      <c r="B10" s="83">
        <v>0</v>
      </c>
      <c r="C10" s="84">
        <v>0</v>
      </c>
      <c r="D10" s="125">
        <v>0</v>
      </c>
      <c r="E10" s="125">
        <v>0</v>
      </c>
      <c r="F10" s="84">
        <v>0</v>
      </c>
      <c r="G10" s="158">
        <v>0</v>
      </c>
      <c r="H10" s="124">
        <v>6</v>
      </c>
      <c r="I10" s="125">
        <v>68</v>
      </c>
      <c r="J10" s="84">
        <v>2</v>
      </c>
      <c r="K10" s="158">
        <v>21</v>
      </c>
      <c r="L10" s="124">
        <v>0</v>
      </c>
      <c r="M10" s="125">
        <v>0</v>
      </c>
      <c r="N10" s="84">
        <v>3</v>
      </c>
      <c r="O10" s="158">
        <v>26</v>
      </c>
      <c r="P10" s="124">
        <v>73</v>
      </c>
      <c r="Q10" s="164">
        <v>1849</v>
      </c>
      <c r="R10" s="87">
        <v>84</v>
      </c>
      <c r="S10" s="88">
        <v>1964</v>
      </c>
      <c r="T10" s="449"/>
      <c r="U10" s="449"/>
    </row>
    <row r="11" spans="1:28" ht="18.75" x14ac:dyDescent="0.3">
      <c r="A11" s="82" t="s">
        <v>11</v>
      </c>
      <c r="B11" s="83">
        <v>0</v>
      </c>
      <c r="C11" s="84">
        <v>0</v>
      </c>
      <c r="D11" s="125">
        <v>0</v>
      </c>
      <c r="E11" s="125">
        <v>0</v>
      </c>
      <c r="F11" s="84">
        <v>0</v>
      </c>
      <c r="G11" s="158">
        <v>0</v>
      </c>
      <c r="H11" s="124">
        <v>1</v>
      </c>
      <c r="I11" s="125">
        <v>14</v>
      </c>
      <c r="J11" s="84">
        <v>0</v>
      </c>
      <c r="K11" s="158">
        <v>0</v>
      </c>
      <c r="L11" s="124">
        <v>0</v>
      </c>
      <c r="M11" s="125">
        <v>0</v>
      </c>
      <c r="N11" s="84">
        <v>0</v>
      </c>
      <c r="O11" s="158">
        <v>0</v>
      </c>
      <c r="P11" s="124">
        <v>39</v>
      </c>
      <c r="Q11" s="164">
        <v>913</v>
      </c>
      <c r="R11" s="87">
        <v>40</v>
      </c>
      <c r="S11" s="88">
        <v>927</v>
      </c>
      <c r="T11" s="449"/>
      <c r="U11" s="449"/>
    </row>
    <row r="12" spans="1:28" ht="18.75" x14ac:dyDescent="0.3">
      <c r="A12" s="82" t="s">
        <v>12</v>
      </c>
      <c r="B12" s="83">
        <v>0</v>
      </c>
      <c r="C12" s="84">
        <v>0</v>
      </c>
      <c r="D12" s="125">
        <v>0</v>
      </c>
      <c r="E12" s="125">
        <v>0</v>
      </c>
      <c r="F12" s="84">
        <v>0</v>
      </c>
      <c r="G12" s="158">
        <v>0</v>
      </c>
      <c r="H12" s="124">
        <v>1</v>
      </c>
      <c r="I12" s="125">
        <v>9</v>
      </c>
      <c r="J12" s="84">
        <v>0</v>
      </c>
      <c r="K12" s="158">
        <v>0</v>
      </c>
      <c r="L12" s="124">
        <v>0</v>
      </c>
      <c r="M12" s="125">
        <v>0</v>
      </c>
      <c r="N12" s="84">
        <v>0</v>
      </c>
      <c r="O12" s="158">
        <v>0</v>
      </c>
      <c r="P12" s="124">
        <v>25</v>
      </c>
      <c r="Q12" s="164">
        <v>663</v>
      </c>
      <c r="R12" s="87">
        <v>26</v>
      </c>
      <c r="S12" s="88">
        <v>672</v>
      </c>
      <c r="T12" s="449"/>
      <c r="U12" s="449"/>
    </row>
    <row r="13" spans="1:28" ht="18.75" x14ac:dyDescent="0.3">
      <c r="A13" s="82" t="s">
        <v>13</v>
      </c>
      <c r="B13" s="83">
        <v>0</v>
      </c>
      <c r="C13" s="84">
        <v>0</v>
      </c>
      <c r="D13" s="125">
        <v>0</v>
      </c>
      <c r="E13" s="125">
        <v>0</v>
      </c>
      <c r="F13" s="84">
        <v>0</v>
      </c>
      <c r="G13" s="158">
        <v>0</v>
      </c>
      <c r="H13" s="124">
        <v>1</v>
      </c>
      <c r="I13" s="125">
        <v>6</v>
      </c>
      <c r="J13" s="84">
        <v>0</v>
      </c>
      <c r="K13" s="158">
        <v>0</v>
      </c>
      <c r="L13" s="124">
        <v>0</v>
      </c>
      <c r="M13" s="125">
        <v>0</v>
      </c>
      <c r="N13" s="84">
        <v>0</v>
      </c>
      <c r="O13" s="158">
        <v>0</v>
      </c>
      <c r="P13" s="124">
        <v>9</v>
      </c>
      <c r="Q13" s="164">
        <v>156</v>
      </c>
      <c r="R13" s="87">
        <v>10</v>
      </c>
      <c r="S13" s="88">
        <v>162</v>
      </c>
      <c r="T13" s="449"/>
      <c r="U13" s="449"/>
    </row>
    <row r="14" spans="1:28" ht="18.75" x14ac:dyDescent="0.3">
      <c r="A14" s="82" t="s">
        <v>14</v>
      </c>
      <c r="B14" s="83">
        <v>0</v>
      </c>
      <c r="C14" s="84">
        <v>0</v>
      </c>
      <c r="D14" s="125">
        <v>0</v>
      </c>
      <c r="E14" s="125">
        <v>0</v>
      </c>
      <c r="F14" s="84">
        <v>0</v>
      </c>
      <c r="G14" s="158">
        <v>0</v>
      </c>
      <c r="H14" s="124">
        <v>0</v>
      </c>
      <c r="I14" s="125">
        <v>0</v>
      </c>
      <c r="J14" s="84">
        <v>0</v>
      </c>
      <c r="K14" s="158">
        <v>0</v>
      </c>
      <c r="L14" s="124">
        <v>0</v>
      </c>
      <c r="M14" s="125">
        <v>0</v>
      </c>
      <c r="N14" s="84">
        <v>0</v>
      </c>
      <c r="O14" s="158">
        <v>0</v>
      </c>
      <c r="P14" s="124">
        <v>19</v>
      </c>
      <c r="Q14" s="164">
        <v>627</v>
      </c>
      <c r="R14" s="87">
        <v>19</v>
      </c>
      <c r="S14" s="88">
        <v>627</v>
      </c>
      <c r="T14" s="449"/>
      <c r="U14" s="449"/>
    </row>
    <row r="15" spans="1:28" ht="18.75" x14ac:dyDescent="0.3">
      <c r="A15" s="82" t="s">
        <v>15</v>
      </c>
      <c r="B15" s="83">
        <v>1</v>
      </c>
      <c r="C15" s="84">
        <v>40</v>
      </c>
      <c r="D15" s="125">
        <v>0</v>
      </c>
      <c r="E15" s="125">
        <v>0</v>
      </c>
      <c r="F15" s="84">
        <v>0</v>
      </c>
      <c r="G15" s="158">
        <v>0</v>
      </c>
      <c r="H15" s="124">
        <v>1</v>
      </c>
      <c r="I15" s="125">
        <v>7</v>
      </c>
      <c r="J15" s="84">
        <v>0</v>
      </c>
      <c r="K15" s="158">
        <v>0</v>
      </c>
      <c r="L15" s="124">
        <v>0</v>
      </c>
      <c r="M15" s="125">
        <v>0</v>
      </c>
      <c r="N15" s="84">
        <v>0</v>
      </c>
      <c r="O15" s="158">
        <v>0</v>
      </c>
      <c r="P15" s="124">
        <v>104</v>
      </c>
      <c r="Q15" s="164">
        <v>1620</v>
      </c>
      <c r="R15" s="87">
        <v>106</v>
      </c>
      <c r="S15" s="88">
        <v>1667</v>
      </c>
      <c r="T15" s="449"/>
      <c r="U15" s="449"/>
    </row>
    <row r="16" spans="1:28" ht="18.75" x14ac:dyDescent="0.3">
      <c r="A16" s="82" t="s">
        <v>16</v>
      </c>
      <c r="B16" s="96">
        <v>7</v>
      </c>
      <c r="C16" s="96">
        <v>327</v>
      </c>
      <c r="D16" s="98">
        <v>3</v>
      </c>
      <c r="E16" s="98">
        <v>11</v>
      </c>
      <c r="F16" s="96">
        <v>0</v>
      </c>
      <c r="G16" s="160">
        <v>0</v>
      </c>
      <c r="H16" s="128">
        <v>1</v>
      </c>
      <c r="I16" s="129">
        <v>29</v>
      </c>
      <c r="J16" s="84">
        <v>0</v>
      </c>
      <c r="K16" s="158">
        <v>0</v>
      </c>
      <c r="L16" s="128">
        <v>0</v>
      </c>
      <c r="M16" s="129">
        <v>0</v>
      </c>
      <c r="N16" s="96">
        <v>0</v>
      </c>
      <c r="O16" s="160">
        <v>0</v>
      </c>
      <c r="P16" s="97">
        <v>363</v>
      </c>
      <c r="Q16" s="166">
        <v>4162</v>
      </c>
      <c r="R16" s="99">
        <v>374</v>
      </c>
      <c r="S16" s="100">
        <v>4529</v>
      </c>
      <c r="T16" s="449"/>
      <c r="U16" s="449"/>
    </row>
    <row r="17" spans="1:21" ht="18.75" x14ac:dyDescent="0.3">
      <c r="A17" s="82" t="s">
        <v>17</v>
      </c>
      <c r="B17" s="96">
        <v>10</v>
      </c>
      <c r="C17" s="96">
        <v>600</v>
      </c>
      <c r="D17" s="98">
        <v>13</v>
      </c>
      <c r="E17" s="98">
        <v>53</v>
      </c>
      <c r="F17" s="96">
        <v>0</v>
      </c>
      <c r="G17" s="160">
        <v>0</v>
      </c>
      <c r="H17" s="128">
        <v>2</v>
      </c>
      <c r="I17" s="129">
        <v>64</v>
      </c>
      <c r="J17" s="84">
        <v>0</v>
      </c>
      <c r="K17" s="158">
        <v>0</v>
      </c>
      <c r="L17" s="128">
        <v>0</v>
      </c>
      <c r="M17" s="129">
        <v>0</v>
      </c>
      <c r="N17" s="96">
        <v>0</v>
      </c>
      <c r="O17" s="160">
        <v>0</v>
      </c>
      <c r="P17" s="97">
        <v>625</v>
      </c>
      <c r="Q17" s="166">
        <v>8007</v>
      </c>
      <c r="R17" s="99">
        <v>650</v>
      </c>
      <c r="S17" s="100">
        <v>8724</v>
      </c>
      <c r="T17" s="449"/>
      <c r="U17" s="449"/>
    </row>
    <row r="18" spans="1:21" ht="18.75" x14ac:dyDescent="0.3">
      <c r="A18" s="82" t="s">
        <v>18</v>
      </c>
      <c r="B18" s="96">
        <v>18</v>
      </c>
      <c r="C18" s="96">
        <v>576</v>
      </c>
      <c r="D18" s="98">
        <v>16</v>
      </c>
      <c r="E18" s="98">
        <v>26</v>
      </c>
      <c r="F18" s="96">
        <v>0</v>
      </c>
      <c r="G18" s="160">
        <v>0</v>
      </c>
      <c r="H18" s="128">
        <v>3</v>
      </c>
      <c r="I18" s="129">
        <v>82</v>
      </c>
      <c r="J18" s="84">
        <v>0</v>
      </c>
      <c r="K18" s="158">
        <v>0</v>
      </c>
      <c r="L18" s="128">
        <v>0</v>
      </c>
      <c r="M18" s="129">
        <v>0</v>
      </c>
      <c r="N18" s="96">
        <v>5</v>
      </c>
      <c r="O18" s="160">
        <v>16</v>
      </c>
      <c r="P18" s="97">
        <v>728</v>
      </c>
      <c r="Q18" s="166">
        <v>9674</v>
      </c>
      <c r="R18" s="99">
        <v>770</v>
      </c>
      <c r="S18" s="100">
        <v>10374</v>
      </c>
      <c r="T18" s="449"/>
      <c r="U18" s="449"/>
    </row>
    <row r="19" spans="1:21" ht="18.75" x14ac:dyDescent="0.3">
      <c r="A19" s="82" t="s">
        <v>19</v>
      </c>
      <c r="B19" s="96">
        <v>18</v>
      </c>
      <c r="C19" s="96">
        <v>341</v>
      </c>
      <c r="D19" s="98">
        <v>16</v>
      </c>
      <c r="E19" s="98">
        <v>20</v>
      </c>
      <c r="F19" s="96">
        <v>0</v>
      </c>
      <c r="G19" s="160">
        <v>0</v>
      </c>
      <c r="H19" s="128">
        <v>6</v>
      </c>
      <c r="I19" s="129">
        <v>76</v>
      </c>
      <c r="J19" s="84">
        <v>0</v>
      </c>
      <c r="K19" s="158">
        <v>0</v>
      </c>
      <c r="L19" s="128">
        <v>0</v>
      </c>
      <c r="M19" s="129">
        <v>0</v>
      </c>
      <c r="N19" s="96">
        <v>6</v>
      </c>
      <c r="O19" s="160">
        <v>12</v>
      </c>
      <c r="P19" s="97">
        <v>758</v>
      </c>
      <c r="Q19" s="166">
        <v>10335</v>
      </c>
      <c r="R19" s="99">
        <v>804</v>
      </c>
      <c r="S19" s="100">
        <v>10784</v>
      </c>
      <c r="T19" s="449"/>
      <c r="U19" s="449"/>
    </row>
    <row r="20" spans="1:21" ht="18.75" x14ac:dyDescent="0.3">
      <c r="A20" s="82" t="s">
        <v>20</v>
      </c>
      <c r="B20" s="83">
        <v>10</v>
      </c>
      <c r="C20" s="84">
        <v>223</v>
      </c>
      <c r="D20" s="86">
        <v>16</v>
      </c>
      <c r="E20" s="86">
        <v>29</v>
      </c>
      <c r="F20" s="84">
        <v>0</v>
      </c>
      <c r="G20" s="158">
        <v>0</v>
      </c>
      <c r="H20" s="124">
        <v>6</v>
      </c>
      <c r="I20" s="125">
        <v>63</v>
      </c>
      <c r="J20" s="84">
        <v>0</v>
      </c>
      <c r="K20" s="158">
        <v>0</v>
      </c>
      <c r="L20" s="124">
        <v>0</v>
      </c>
      <c r="M20" s="125">
        <v>0</v>
      </c>
      <c r="N20" s="84">
        <v>8</v>
      </c>
      <c r="O20" s="158">
        <v>24</v>
      </c>
      <c r="P20" s="85">
        <v>329</v>
      </c>
      <c r="Q20" s="163">
        <v>5781</v>
      </c>
      <c r="R20" s="87">
        <v>369</v>
      </c>
      <c r="S20" s="88">
        <v>6120</v>
      </c>
      <c r="T20" s="449"/>
      <c r="U20" s="449"/>
    </row>
    <row r="21" spans="1:21" ht="18.75" x14ac:dyDescent="0.3">
      <c r="A21" s="82" t="s">
        <v>21</v>
      </c>
      <c r="B21" s="83">
        <v>11</v>
      </c>
      <c r="C21" s="84">
        <v>453</v>
      </c>
      <c r="D21" s="86">
        <v>17</v>
      </c>
      <c r="E21" s="86">
        <v>54</v>
      </c>
      <c r="F21" s="84">
        <v>0</v>
      </c>
      <c r="G21" s="158">
        <v>0</v>
      </c>
      <c r="H21" s="124">
        <v>10</v>
      </c>
      <c r="I21" s="125">
        <v>129</v>
      </c>
      <c r="J21" s="84">
        <v>2</v>
      </c>
      <c r="K21" s="158">
        <v>8</v>
      </c>
      <c r="L21" s="124">
        <v>0</v>
      </c>
      <c r="M21" s="125">
        <v>0</v>
      </c>
      <c r="N21" s="84">
        <v>8</v>
      </c>
      <c r="O21" s="158">
        <v>28</v>
      </c>
      <c r="P21" s="85">
        <v>203</v>
      </c>
      <c r="Q21" s="163">
        <v>3672</v>
      </c>
      <c r="R21" s="87">
        <v>251</v>
      </c>
      <c r="S21" s="88">
        <v>4344</v>
      </c>
      <c r="T21" s="449"/>
      <c r="U21" s="449"/>
    </row>
    <row r="22" spans="1:21" ht="18.75" x14ac:dyDescent="0.3">
      <c r="A22" s="82" t="s">
        <v>22</v>
      </c>
      <c r="B22" s="83">
        <v>6</v>
      </c>
      <c r="C22" s="84">
        <v>216</v>
      </c>
      <c r="D22" s="86">
        <v>16</v>
      </c>
      <c r="E22" s="86">
        <v>46</v>
      </c>
      <c r="F22" s="84">
        <v>0</v>
      </c>
      <c r="G22" s="158">
        <v>0</v>
      </c>
      <c r="H22" s="124">
        <v>9</v>
      </c>
      <c r="I22" s="125">
        <v>178</v>
      </c>
      <c r="J22" s="84">
        <v>4</v>
      </c>
      <c r="K22" s="158">
        <v>19</v>
      </c>
      <c r="L22" s="124">
        <v>0</v>
      </c>
      <c r="M22" s="125">
        <v>0</v>
      </c>
      <c r="N22" s="84">
        <v>9</v>
      </c>
      <c r="O22" s="158">
        <v>55</v>
      </c>
      <c r="P22" s="85">
        <v>166</v>
      </c>
      <c r="Q22" s="163">
        <v>3517</v>
      </c>
      <c r="R22" s="87">
        <v>210</v>
      </c>
      <c r="S22" s="88">
        <v>4031</v>
      </c>
      <c r="T22" s="449"/>
      <c r="U22" s="449"/>
    </row>
    <row r="23" spans="1:21" ht="18.75" x14ac:dyDescent="0.3">
      <c r="A23" s="82" t="s">
        <v>66</v>
      </c>
      <c r="B23" s="83">
        <v>7</v>
      </c>
      <c r="C23" s="84">
        <v>260</v>
      </c>
      <c r="D23" s="86">
        <v>18</v>
      </c>
      <c r="E23" s="86">
        <v>113</v>
      </c>
      <c r="F23" s="84">
        <v>1</v>
      </c>
      <c r="G23" s="158">
        <v>10</v>
      </c>
      <c r="H23" s="124">
        <v>11</v>
      </c>
      <c r="I23" s="125">
        <v>312</v>
      </c>
      <c r="J23" s="84">
        <v>4</v>
      </c>
      <c r="K23" s="158">
        <v>21</v>
      </c>
      <c r="L23" s="124">
        <v>0</v>
      </c>
      <c r="M23" s="125">
        <v>0</v>
      </c>
      <c r="N23" s="84">
        <v>9</v>
      </c>
      <c r="O23" s="158">
        <v>74</v>
      </c>
      <c r="P23" s="85">
        <v>186</v>
      </c>
      <c r="Q23" s="163">
        <v>4182</v>
      </c>
      <c r="R23" s="87">
        <v>236</v>
      </c>
      <c r="S23" s="88">
        <v>4972</v>
      </c>
      <c r="T23" s="449"/>
      <c r="U23" s="449"/>
    </row>
    <row r="24" spans="1:21" ht="18.75" x14ac:dyDescent="0.3">
      <c r="A24" s="82" t="s">
        <v>24</v>
      </c>
      <c r="B24" s="83">
        <v>9</v>
      </c>
      <c r="C24" s="84">
        <v>351</v>
      </c>
      <c r="D24" s="86">
        <v>18</v>
      </c>
      <c r="E24" s="86">
        <v>149</v>
      </c>
      <c r="F24" s="84">
        <v>0</v>
      </c>
      <c r="G24" s="158">
        <v>0</v>
      </c>
      <c r="H24" s="124">
        <v>22</v>
      </c>
      <c r="I24" s="125">
        <v>601</v>
      </c>
      <c r="J24" s="84">
        <v>5</v>
      </c>
      <c r="K24" s="158">
        <v>42</v>
      </c>
      <c r="L24" s="124">
        <v>0</v>
      </c>
      <c r="M24" s="125">
        <v>0</v>
      </c>
      <c r="N24" s="84">
        <v>10</v>
      </c>
      <c r="O24" s="158">
        <v>112</v>
      </c>
      <c r="P24" s="85">
        <v>227</v>
      </c>
      <c r="Q24" s="163">
        <v>6370</v>
      </c>
      <c r="R24" s="87">
        <v>291</v>
      </c>
      <c r="S24" s="88">
        <v>7625</v>
      </c>
      <c r="T24" s="449"/>
      <c r="U24" s="449"/>
    </row>
    <row r="25" spans="1:21" ht="18.75" x14ac:dyDescent="0.3">
      <c r="A25" s="82" t="s">
        <v>25</v>
      </c>
      <c r="B25" s="83">
        <v>5</v>
      </c>
      <c r="C25" s="84">
        <v>298</v>
      </c>
      <c r="D25" s="86">
        <v>20</v>
      </c>
      <c r="E25" s="86">
        <v>277</v>
      </c>
      <c r="F25" s="84">
        <v>1</v>
      </c>
      <c r="G25" s="158">
        <v>21</v>
      </c>
      <c r="H25" s="124">
        <v>54</v>
      </c>
      <c r="I25" s="125">
        <v>1267</v>
      </c>
      <c r="J25" s="84">
        <v>8</v>
      </c>
      <c r="K25" s="158">
        <v>116</v>
      </c>
      <c r="L25" s="124">
        <v>0</v>
      </c>
      <c r="M25" s="125">
        <v>0</v>
      </c>
      <c r="N25" s="84">
        <v>14</v>
      </c>
      <c r="O25" s="158">
        <v>242</v>
      </c>
      <c r="P25" s="85">
        <v>304</v>
      </c>
      <c r="Q25" s="163">
        <v>10590</v>
      </c>
      <c r="R25" s="87">
        <v>406</v>
      </c>
      <c r="S25" s="88">
        <v>12811</v>
      </c>
      <c r="T25" s="449"/>
      <c r="U25" s="449"/>
    </row>
    <row r="26" spans="1:21" ht="18.75" x14ac:dyDescent="0.3">
      <c r="A26" s="185" t="s">
        <v>26</v>
      </c>
      <c r="B26" s="186">
        <v>10</v>
      </c>
      <c r="C26" s="187">
        <v>501</v>
      </c>
      <c r="D26" s="189">
        <v>36</v>
      </c>
      <c r="E26" s="189">
        <v>516</v>
      </c>
      <c r="F26" s="187">
        <v>2</v>
      </c>
      <c r="G26" s="190">
        <v>37</v>
      </c>
      <c r="H26" s="264">
        <v>89</v>
      </c>
      <c r="I26" s="191">
        <v>2677</v>
      </c>
      <c r="J26" s="187">
        <v>14</v>
      </c>
      <c r="K26" s="190">
        <v>221</v>
      </c>
      <c r="L26" s="264">
        <v>6</v>
      </c>
      <c r="M26" s="191">
        <v>140</v>
      </c>
      <c r="N26" s="187">
        <v>48</v>
      </c>
      <c r="O26" s="190">
        <v>841</v>
      </c>
      <c r="P26" s="188">
        <v>493</v>
      </c>
      <c r="Q26" s="198">
        <v>19133</v>
      </c>
      <c r="R26" s="194">
        <v>698</v>
      </c>
      <c r="S26" s="195">
        <v>24066</v>
      </c>
      <c r="T26" s="449"/>
      <c r="U26" s="449"/>
    </row>
    <row r="27" spans="1:21" ht="18.75" x14ac:dyDescent="0.3">
      <c r="A27" s="185" t="s">
        <v>27</v>
      </c>
      <c r="B27" s="186">
        <v>11</v>
      </c>
      <c r="C27" s="187">
        <v>523</v>
      </c>
      <c r="D27" s="191">
        <v>63</v>
      </c>
      <c r="E27" s="191">
        <v>1152</v>
      </c>
      <c r="F27" s="187">
        <v>2</v>
      </c>
      <c r="G27" s="190">
        <v>49</v>
      </c>
      <c r="H27" s="264">
        <v>119</v>
      </c>
      <c r="I27" s="191">
        <v>4096</v>
      </c>
      <c r="J27" s="187">
        <v>20</v>
      </c>
      <c r="K27" s="190">
        <v>389</v>
      </c>
      <c r="L27" s="264">
        <v>11</v>
      </c>
      <c r="M27" s="191">
        <v>306</v>
      </c>
      <c r="N27" s="187">
        <v>85</v>
      </c>
      <c r="O27" s="190">
        <v>1987</v>
      </c>
      <c r="P27" s="264">
        <v>754</v>
      </c>
      <c r="Q27" s="192">
        <v>30829</v>
      </c>
      <c r="R27" s="194">
        <v>1065</v>
      </c>
      <c r="S27" s="195">
        <v>39331</v>
      </c>
      <c r="T27" s="449"/>
      <c r="U27" s="449"/>
    </row>
    <row r="28" spans="1:21" ht="18.75" x14ac:dyDescent="0.3">
      <c r="A28" s="185" t="s">
        <v>28</v>
      </c>
      <c r="B28" s="186">
        <v>13</v>
      </c>
      <c r="C28" s="187">
        <v>502</v>
      </c>
      <c r="D28" s="191">
        <v>43</v>
      </c>
      <c r="E28" s="191">
        <v>811</v>
      </c>
      <c r="F28" s="187">
        <v>2</v>
      </c>
      <c r="G28" s="190">
        <v>47</v>
      </c>
      <c r="H28" s="264">
        <v>102</v>
      </c>
      <c r="I28" s="191">
        <v>2970</v>
      </c>
      <c r="J28" s="187">
        <v>16</v>
      </c>
      <c r="K28" s="190">
        <v>264</v>
      </c>
      <c r="L28" s="264">
        <v>7</v>
      </c>
      <c r="M28" s="191">
        <v>185</v>
      </c>
      <c r="N28" s="187">
        <v>72</v>
      </c>
      <c r="O28" s="190">
        <v>1504</v>
      </c>
      <c r="P28" s="264">
        <v>722</v>
      </c>
      <c r="Q28" s="192">
        <v>28420</v>
      </c>
      <c r="R28" s="194">
        <v>977</v>
      </c>
      <c r="S28" s="195">
        <v>34703</v>
      </c>
      <c r="T28" s="449"/>
      <c r="U28" s="449"/>
    </row>
    <row r="29" spans="1:21" ht="18.75" x14ac:dyDescent="0.3">
      <c r="A29" s="82" t="s">
        <v>29</v>
      </c>
      <c r="B29" s="83">
        <v>10</v>
      </c>
      <c r="C29" s="84">
        <v>251</v>
      </c>
      <c r="D29" s="125">
        <v>35</v>
      </c>
      <c r="E29" s="125">
        <v>523</v>
      </c>
      <c r="F29" s="84">
        <v>1</v>
      </c>
      <c r="G29" s="158">
        <v>16</v>
      </c>
      <c r="H29" s="124">
        <v>55</v>
      </c>
      <c r="I29" s="125">
        <v>1337</v>
      </c>
      <c r="J29" s="84">
        <v>8</v>
      </c>
      <c r="K29" s="158">
        <v>121</v>
      </c>
      <c r="L29" s="124">
        <v>5</v>
      </c>
      <c r="M29" s="125">
        <v>104</v>
      </c>
      <c r="N29" s="84">
        <v>37</v>
      </c>
      <c r="O29" s="158">
        <v>628</v>
      </c>
      <c r="P29" s="124">
        <v>468</v>
      </c>
      <c r="Q29" s="164">
        <v>16852</v>
      </c>
      <c r="R29" s="87">
        <v>619</v>
      </c>
      <c r="S29" s="88">
        <v>19832</v>
      </c>
      <c r="T29" s="449"/>
      <c r="U29" s="449"/>
    </row>
    <row r="30" spans="1:21" ht="18.75" x14ac:dyDescent="0.3">
      <c r="A30" s="82" t="s">
        <v>30</v>
      </c>
      <c r="B30" s="83">
        <v>9</v>
      </c>
      <c r="C30" s="84">
        <v>300</v>
      </c>
      <c r="D30" s="125">
        <v>20</v>
      </c>
      <c r="E30" s="125">
        <v>276</v>
      </c>
      <c r="F30" s="84">
        <v>1</v>
      </c>
      <c r="G30" s="158">
        <v>20</v>
      </c>
      <c r="H30" s="124">
        <v>27</v>
      </c>
      <c r="I30" s="125">
        <v>728</v>
      </c>
      <c r="J30" s="84">
        <v>7</v>
      </c>
      <c r="K30" s="158">
        <v>83</v>
      </c>
      <c r="L30" s="124">
        <v>1</v>
      </c>
      <c r="M30" s="125">
        <v>14</v>
      </c>
      <c r="N30" s="84">
        <v>11</v>
      </c>
      <c r="O30" s="158">
        <v>229</v>
      </c>
      <c r="P30" s="124">
        <v>307</v>
      </c>
      <c r="Q30" s="164">
        <v>10660</v>
      </c>
      <c r="R30" s="87">
        <v>383</v>
      </c>
      <c r="S30" s="88">
        <v>12310</v>
      </c>
      <c r="T30" s="449"/>
      <c r="U30" s="449"/>
    </row>
    <row r="31" spans="1:21" ht="18.75" x14ac:dyDescent="0.3">
      <c r="A31" s="82" t="s">
        <v>31</v>
      </c>
      <c r="B31" s="83">
        <v>5</v>
      </c>
      <c r="C31" s="84">
        <v>165</v>
      </c>
      <c r="D31" s="125">
        <v>16</v>
      </c>
      <c r="E31" s="125">
        <v>188</v>
      </c>
      <c r="F31" s="84">
        <v>0</v>
      </c>
      <c r="G31" s="158">
        <v>0</v>
      </c>
      <c r="H31" s="124">
        <v>20</v>
      </c>
      <c r="I31" s="125">
        <v>534</v>
      </c>
      <c r="J31" s="84">
        <v>3</v>
      </c>
      <c r="K31" s="158">
        <v>38</v>
      </c>
      <c r="L31" s="124">
        <v>0</v>
      </c>
      <c r="M31" s="125">
        <v>0</v>
      </c>
      <c r="N31" s="84">
        <v>8</v>
      </c>
      <c r="O31" s="158">
        <v>130</v>
      </c>
      <c r="P31" s="124">
        <v>247</v>
      </c>
      <c r="Q31" s="164">
        <v>8380</v>
      </c>
      <c r="R31" s="87">
        <v>299</v>
      </c>
      <c r="S31" s="88">
        <v>9435</v>
      </c>
      <c r="T31" s="449"/>
      <c r="U31" s="449"/>
    </row>
    <row r="32" spans="1:21" ht="18.75" x14ac:dyDescent="0.3">
      <c r="A32" s="82" t="s">
        <v>32</v>
      </c>
      <c r="B32" s="83">
        <v>6</v>
      </c>
      <c r="C32" s="84">
        <v>190</v>
      </c>
      <c r="D32" s="125">
        <v>14</v>
      </c>
      <c r="E32" s="125">
        <v>211</v>
      </c>
      <c r="F32" s="84">
        <v>0</v>
      </c>
      <c r="G32" s="158">
        <v>0</v>
      </c>
      <c r="H32" s="124">
        <v>17</v>
      </c>
      <c r="I32" s="125">
        <v>387</v>
      </c>
      <c r="J32" s="84">
        <v>4</v>
      </c>
      <c r="K32" s="158">
        <v>34</v>
      </c>
      <c r="L32" s="124">
        <v>0</v>
      </c>
      <c r="M32" s="125">
        <v>0</v>
      </c>
      <c r="N32" s="84">
        <v>7</v>
      </c>
      <c r="O32" s="158">
        <v>96</v>
      </c>
      <c r="P32" s="124">
        <v>206</v>
      </c>
      <c r="Q32" s="164">
        <v>6234</v>
      </c>
      <c r="R32" s="87">
        <v>254</v>
      </c>
      <c r="S32" s="88">
        <v>7152</v>
      </c>
      <c r="T32" s="449"/>
      <c r="U32" s="449"/>
    </row>
    <row r="33" spans="1:21" ht="18.75" x14ac:dyDescent="0.3">
      <c r="A33" s="82" t="s">
        <v>33</v>
      </c>
      <c r="B33" s="101">
        <v>3</v>
      </c>
      <c r="C33" s="102">
        <v>150</v>
      </c>
      <c r="D33" s="131">
        <v>0</v>
      </c>
      <c r="E33" s="131">
        <v>0</v>
      </c>
      <c r="F33" s="102">
        <v>0</v>
      </c>
      <c r="G33" s="161">
        <v>0</v>
      </c>
      <c r="H33" s="130">
        <v>8</v>
      </c>
      <c r="I33" s="131">
        <v>156</v>
      </c>
      <c r="J33" s="102">
        <v>2</v>
      </c>
      <c r="K33" s="161">
        <v>28</v>
      </c>
      <c r="L33" s="130">
        <v>0</v>
      </c>
      <c r="M33" s="131">
        <v>0</v>
      </c>
      <c r="N33" s="102">
        <v>7</v>
      </c>
      <c r="O33" s="161">
        <v>81</v>
      </c>
      <c r="P33" s="130">
        <v>143</v>
      </c>
      <c r="Q33" s="193">
        <v>4295</v>
      </c>
      <c r="R33" s="105">
        <v>163</v>
      </c>
      <c r="S33" s="106">
        <v>4710</v>
      </c>
      <c r="T33" s="449"/>
      <c r="U33" s="449"/>
    </row>
    <row r="34" spans="1:21" ht="5.45" customHeight="1" x14ac:dyDescent="0.25">
      <c r="A34" s="107"/>
      <c r="B34" s="108"/>
      <c r="C34" s="109"/>
      <c r="D34" s="111"/>
      <c r="E34" s="111"/>
      <c r="F34" s="109"/>
      <c r="G34" s="162"/>
      <c r="H34" s="132"/>
      <c r="I34" s="133"/>
      <c r="J34" s="109"/>
      <c r="K34" s="162"/>
      <c r="L34" s="132">
        <v>30</v>
      </c>
      <c r="M34" s="133"/>
      <c r="N34" s="109"/>
      <c r="O34" s="162"/>
      <c r="P34" s="110"/>
      <c r="Q34" s="168"/>
      <c r="R34" s="112"/>
      <c r="S34" s="113"/>
      <c r="T34" s="449"/>
      <c r="U34" s="449"/>
    </row>
    <row r="35" spans="1:21" ht="18.75" x14ac:dyDescent="0.25">
      <c r="A35" s="114" t="s">
        <v>34</v>
      </c>
      <c r="B35" s="108">
        <v>169</v>
      </c>
      <c r="C35" s="109">
        <v>6267</v>
      </c>
      <c r="D35" s="111">
        <v>380</v>
      </c>
      <c r="E35" s="111">
        <v>4455</v>
      </c>
      <c r="F35" s="109">
        <v>10</v>
      </c>
      <c r="G35" s="162">
        <v>200</v>
      </c>
      <c r="H35" s="132">
        <v>571</v>
      </c>
      <c r="I35" s="133">
        <v>15790</v>
      </c>
      <c r="J35" s="109">
        <v>99</v>
      </c>
      <c r="K35" s="162">
        <v>1405</v>
      </c>
      <c r="L35" s="132">
        <v>30</v>
      </c>
      <c r="M35" s="133">
        <v>749</v>
      </c>
      <c r="N35" s="109">
        <v>347</v>
      </c>
      <c r="O35" s="162">
        <v>6085</v>
      </c>
      <c r="P35" s="110">
        <v>7498</v>
      </c>
      <c r="Q35" s="168">
        <v>196921</v>
      </c>
      <c r="R35" s="112">
        <v>9104</v>
      </c>
      <c r="S35" s="113">
        <v>231872</v>
      </c>
      <c r="T35" s="449"/>
      <c r="U35" s="449"/>
    </row>
    <row r="36" spans="1:21" ht="6" customHeight="1" x14ac:dyDescent="0.25">
      <c r="A36" s="115"/>
      <c r="B36" s="252"/>
      <c r="C36" s="253"/>
      <c r="D36" s="246"/>
      <c r="E36" s="246"/>
      <c r="F36" s="253"/>
      <c r="G36" s="278"/>
      <c r="H36" s="245"/>
      <c r="I36" s="246"/>
      <c r="J36" s="253"/>
      <c r="K36" s="278"/>
      <c r="L36" s="245"/>
      <c r="M36" s="246"/>
      <c r="N36" s="253"/>
      <c r="O36" s="278"/>
      <c r="P36" s="245"/>
      <c r="Q36" s="247"/>
      <c r="R36" s="256"/>
      <c r="S36" s="257"/>
      <c r="T36" s="8"/>
    </row>
    <row r="37" spans="1:21" ht="6.6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37"/>
      <c r="S37" s="13"/>
      <c r="T37" s="8"/>
    </row>
    <row r="38" spans="1:21" ht="15.7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37"/>
      <c r="S38" s="13"/>
      <c r="T38" s="8"/>
    </row>
    <row r="39" spans="1:21" x14ac:dyDescent="0.25">
      <c r="A39" s="476" t="s">
        <v>121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1" x14ac:dyDescent="0.25">
      <c r="A40" s="477" t="s">
        <v>118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1" x14ac:dyDescent="0.25">
      <c r="A41" s="477" t="s">
        <v>122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1" x14ac:dyDescent="0.25">
      <c r="A42" s="477" t="s">
        <v>120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1" x14ac:dyDescent="0.25">
      <c r="A43" s="477" t="s">
        <v>146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1" x14ac:dyDescent="0.25">
      <c r="A44" s="477" t="s">
        <v>127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2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21" x14ac:dyDescent="0.25">
      <c r="A46" s="315"/>
      <c r="B46" s="316"/>
      <c r="C46" s="316"/>
      <c r="D46" s="316"/>
      <c r="E46" s="317"/>
      <c r="F46" s="317"/>
      <c r="G46" s="317"/>
      <c r="H46" s="318"/>
      <c r="I46" s="318"/>
      <c r="J46" s="318"/>
      <c r="K46" s="316"/>
      <c r="L46" s="316"/>
      <c r="M46" s="13"/>
      <c r="N46" s="13"/>
      <c r="O46" s="13"/>
      <c r="P46" s="13"/>
      <c r="Q46" s="13"/>
      <c r="R46" s="13"/>
      <c r="S46" s="13"/>
    </row>
    <row r="47" spans="1:21" x14ac:dyDescent="0.25">
      <c r="A47" s="316"/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13"/>
      <c r="N47" s="13"/>
      <c r="O47" s="13"/>
      <c r="P47" s="13"/>
      <c r="Q47" s="13"/>
      <c r="R47" s="13"/>
      <c r="S47" s="13"/>
    </row>
    <row r="48" spans="1:21" x14ac:dyDescent="0.25">
      <c r="A48" s="319"/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</row>
    <row r="54" spans="1:19" ht="18" x14ac:dyDescent="0.25">
      <c r="A54" s="459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0"/>
      <c r="P54" s="460"/>
      <c r="Q54" s="460"/>
      <c r="R54" s="460"/>
      <c r="S54" s="460"/>
    </row>
    <row r="55" spans="1:19" ht="18" x14ac:dyDescent="0.25">
      <c r="A55" s="459"/>
      <c r="B55" s="446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  <c r="R55" s="446"/>
      <c r="S55" s="446"/>
    </row>
    <row r="56" spans="1:19" ht="18.75" x14ac:dyDescent="0.25">
      <c r="A56" s="459"/>
      <c r="B56" s="461"/>
      <c r="C56" s="461"/>
      <c r="D56" s="461"/>
      <c r="E56" s="461"/>
      <c r="F56" s="461"/>
      <c r="G56" s="461"/>
      <c r="H56" s="461"/>
      <c r="I56" s="461"/>
      <c r="J56" s="461"/>
      <c r="K56" s="461"/>
      <c r="L56" s="461"/>
      <c r="M56" s="461"/>
      <c r="N56" s="461"/>
      <c r="O56" s="461"/>
      <c r="P56" s="461"/>
      <c r="Q56" s="461"/>
      <c r="R56" s="461"/>
      <c r="S56" s="461"/>
    </row>
    <row r="57" spans="1:19" x14ac:dyDescent="0.25">
      <c r="A57" s="446"/>
      <c r="B57" s="446"/>
      <c r="C57" s="446"/>
      <c r="D57" s="446"/>
      <c r="E57" s="446"/>
      <c r="F57" s="446"/>
      <c r="G57" s="446"/>
      <c r="H57" s="446"/>
      <c r="I57" s="446"/>
      <c r="J57" s="446"/>
      <c r="K57" s="446"/>
      <c r="L57" s="446"/>
      <c r="M57" s="446"/>
      <c r="N57" s="456"/>
      <c r="O57" s="456"/>
      <c r="P57" s="456"/>
      <c r="Q57" s="456"/>
      <c r="R57" s="456"/>
      <c r="S57" s="456"/>
    </row>
    <row r="58" spans="1:19" x14ac:dyDescent="0.25">
      <c r="A58" s="446"/>
      <c r="B58" s="446"/>
      <c r="C58" s="446"/>
      <c r="D58" s="446"/>
      <c r="E58" s="446"/>
      <c r="F58" s="446"/>
      <c r="G58" s="446"/>
      <c r="H58" s="446"/>
      <c r="I58" s="446"/>
      <c r="J58" s="446"/>
      <c r="K58" s="446"/>
      <c r="L58" s="446"/>
      <c r="M58" s="446"/>
      <c r="N58" s="456"/>
      <c r="O58" s="456"/>
      <c r="P58" s="456"/>
      <c r="Q58" s="456"/>
      <c r="R58" s="456"/>
      <c r="S58" s="456"/>
    </row>
    <row r="59" spans="1:19" ht="18" x14ac:dyDescent="0.25">
      <c r="A59" s="462"/>
      <c r="B59" s="445"/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45"/>
      <c r="O59" s="445"/>
      <c r="P59" s="445"/>
      <c r="Q59" s="445"/>
      <c r="R59" s="445"/>
      <c r="S59" s="445"/>
    </row>
    <row r="60" spans="1:19" x14ac:dyDescent="0.25">
      <c r="A60" s="446"/>
      <c r="B60" s="446"/>
      <c r="C60" s="446"/>
      <c r="D60" s="446"/>
      <c r="E60" s="446"/>
      <c r="F60" s="446"/>
      <c r="G60" s="446"/>
      <c r="H60" s="446"/>
      <c r="I60" s="446"/>
      <c r="J60" s="446"/>
      <c r="K60" s="446"/>
      <c r="L60" s="446"/>
      <c r="M60" s="446"/>
      <c r="N60" s="446"/>
      <c r="O60" s="446"/>
      <c r="P60" s="446"/>
      <c r="Q60" s="446"/>
      <c r="R60" s="446"/>
      <c r="S60" s="446"/>
    </row>
    <row r="61" spans="1:19" x14ac:dyDescent="0.25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6"/>
      <c r="P61" s="446"/>
      <c r="Q61" s="446"/>
      <c r="R61" s="446"/>
      <c r="S61" s="446"/>
    </row>
    <row r="62" spans="1:19" ht="18" x14ac:dyDescent="0.25">
      <c r="A62" s="462"/>
      <c r="B62" s="447"/>
      <c r="C62" s="447"/>
      <c r="D62" s="447"/>
      <c r="E62" s="447"/>
      <c r="F62" s="447"/>
      <c r="G62" s="447"/>
      <c r="H62" s="447"/>
      <c r="I62" s="447"/>
      <c r="J62" s="447"/>
      <c r="K62" s="447"/>
      <c r="L62" s="447"/>
      <c r="M62" s="447"/>
      <c r="N62" s="447"/>
      <c r="O62" s="447"/>
      <c r="P62" s="447"/>
      <c r="Q62" s="447"/>
      <c r="R62" s="447"/>
      <c r="S62" s="447"/>
    </row>
    <row r="63" spans="1:19" x14ac:dyDescent="0.25">
      <c r="A63" s="456"/>
      <c r="B63" s="456"/>
      <c r="C63" s="456"/>
      <c r="D63" s="456"/>
      <c r="E63" s="456"/>
      <c r="F63" s="456"/>
      <c r="G63" s="456"/>
      <c r="H63" s="456"/>
      <c r="I63" s="456"/>
      <c r="J63" s="456"/>
      <c r="K63" s="456"/>
      <c r="L63" s="456"/>
      <c r="M63" s="456"/>
      <c r="N63" s="456"/>
      <c r="O63" s="456"/>
      <c r="P63" s="456"/>
      <c r="Q63" s="456"/>
      <c r="R63" s="456"/>
      <c r="S63" s="456"/>
    </row>
    <row r="64" spans="1:19" x14ac:dyDescent="0.25">
      <c r="A64" s="456"/>
      <c r="B64" s="456"/>
      <c r="C64" s="456"/>
      <c r="D64" s="456"/>
      <c r="E64" s="456"/>
      <c r="F64" s="456"/>
      <c r="G64" s="456"/>
      <c r="H64" s="456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</row>
    <row r="65" spans="1:19" x14ac:dyDescent="0.25">
      <c r="A65" s="456"/>
      <c r="B65" s="456"/>
      <c r="C65" s="456"/>
      <c r="D65" s="456"/>
      <c r="E65" s="456"/>
      <c r="F65" s="456"/>
      <c r="G65" s="456"/>
      <c r="H65" s="456"/>
      <c r="I65" s="456"/>
      <c r="J65" s="456"/>
      <c r="K65" s="456"/>
      <c r="L65" s="456"/>
      <c r="M65" s="456"/>
      <c r="N65" s="456"/>
      <c r="O65" s="456"/>
      <c r="P65" s="456"/>
      <c r="Q65" s="456"/>
      <c r="R65" s="456"/>
      <c r="S65" s="456"/>
    </row>
  </sheetData>
  <mergeCells count="16">
    <mergeCell ref="N7:O7"/>
    <mergeCell ref="P7:Q7"/>
    <mergeCell ref="R7:S7"/>
    <mergeCell ref="B7:C7"/>
    <mergeCell ref="D7:E7"/>
    <mergeCell ref="F7:G7"/>
    <mergeCell ref="H7:I7"/>
    <mergeCell ref="J7:K7"/>
    <mergeCell ref="L7:M7"/>
    <mergeCell ref="A2:S2"/>
    <mergeCell ref="A3:S3"/>
    <mergeCell ref="B6:G6"/>
    <mergeCell ref="H6:K6"/>
    <mergeCell ref="L6:O6"/>
    <mergeCell ref="P6:Q6"/>
    <mergeCell ref="R6:S6"/>
  </mergeCells>
  <conditionalFormatting sqref="D16:E26">
    <cfRule type="cellIs" dxfId="2" priority="3" stopIfTrue="1" operator="equal">
      <formula>0</formula>
    </cfRule>
  </conditionalFormatting>
  <conditionalFormatting sqref="J21:K26">
    <cfRule type="cellIs" dxfId="1" priority="2" stopIfTrue="1" operator="equal">
      <formula>0</formula>
    </cfRule>
  </conditionalFormatting>
  <conditionalFormatting sqref="P16:Q26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66FF"/>
  </sheetPr>
  <dimension ref="A1:O55"/>
  <sheetViews>
    <sheetView zoomScaleNormal="100" workbookViewId="0">
      <selection activeCell="J1" sqref="J1"/>
    </sheetView>
  </sheetViews>
  <sheetFormatPr defaultRowHeight="15" x14ac:dyDescent="0.25"/>
  <cols>
    <col min="2" max="2" width="16.7109375" customWidth="1"/>
    <col min="3" max="8" width="18.7109375" customWidth="1"/>
    <col min="9" max="9" width="1.28515625" customWidth="1"/>
    <col min="10" max="10" width="16.140625" customWidth="1"/>
    <col min="11" max="11" width="15.5703125" customWidth="1"/>
  </cols>
  <sheetData>
    <row r="1" spans="1:12" ht="15.75" x14ac:dyDescent="0.25">
      <c r="A1" s="8"/>
      <c r="B1" s="50"/>
      <c r="C1" s="50"/>
      <c r="D1" s="50"/>
      <c r="E1" s="49" t="s">
        <v>141</v>
      </c>
      <c r="F1" s="50"/>
      <c r="G1" s="50"/>
      <c r="H1" s="50"/>
      <c r="J1" s="563">
        <v>44174</v>
      </c>
      <c r="K1" s="320"/>
      <c r="L1" s="41"/>
    </row>
    <row r="2" spans="1:12" ht="15.75" x14ac:dyDescent="0.25">
      <c r="A2" s="8"/>
      <c r="B2" s="562" t="s">
        <v>68</v>
      </c>
      <c r="C2" s="562"/>
      <c r="D2" s="562"/>
      <c r="E2" s="562"/>
      <c r="F2" s="562"/>
      <c r="G2" s="562"/>
      <c r="H2" s="562"/>
      <c r="I2" s="420"/>
      <c r="J2" s="41"/>
      <c r="K2" s="41"/>
      <c r="L2" s="41"/>
    </row>
    <row r="3" spans="1:12" ht="15.75" x14ac:dyDescent="0.25">
      <c r="A3" s="8"/>
      <c r="B3" s="562" t="s">
        <v>69</v>
      </c>
      <c r="C3" s="562"/>
      <c r="D3" s="562"/>
      <c r="E3" s="562"/>
      <c r="F3" s="562"/>
      <c r="G3" s="562"/>
      <c r="H3" s="562"/>
      <c r="I3" s="42"/>
      <c r="J3" s="42"/>
      <c r="K3" s="43"/>
      <c r="L3" s="41"/>
    </row>
    <row r="4" spans="1:12" ht="15.75" x14ac:dyDescent="0.25">
      <c r="A4" s="8"/>
      <c r="B4" s="562">
        <v>2019</v>
      </c>
      <c r="C4" s="562"/>
      <c r="D4" s="562"/>
      <c r="E4" s="562"/>
      <c r="F4" s="562"/>
      <c r="G4" s="562"/>
      <c r="H4" s="562"/>
      <c r="I4" s="41"/>
      <c r="J4" s="41"/>
      <c r="K4" s="41"/>
      <c r="L4" s="41"/>
    </row>
    <row r="5" spans="1:12" x14ac:dyDescent="0.25">
      <c r="A5" s="8"/>
      <c r="B5" s="26"/>
      <c r="C5" s="24"/>
      <c r="D5" s="24"/>
      <c r="E5" s="24"/>
      <c r="F5" s="24"/>
      <c r="G5" s="24"/>
      <c r="H5" s="24"/>
      <c r="I5" s="41"/>
      <c r="J5" s="41"/>
      <c r="K5" s="41"/>
      <c r="L5" s="41"/>
    </row>
    <row r="6" spans="1:12" ht="26.45" customHeight="1" x14ac:dyDescent="0.25">
      <c r="A6" s="8"/>
      <c r="B6" s="286" t="s">
        <v>70</v>
      </c>
      <c r="C6" s="287" t="s">
        <v>71</v>
      </c>
      <c r="D6" s="288" t="s">
        <v>72</v>
      </c>
      <c r="E6" s="287" t="s">
        <v>73</v>
      </c>
      <c r="F6" s="288" t="s">
        <v>74</v>
      </c>
      <c r="G6" s="287" t="s">
        <v>75</v>
      </c>
      <c r="H6" s="289" t="s">
        <v>76</v>
      </c>
      <c r="I6" s="41"/>
      <c r="J6" s="41"/>
      <c r="K6" s="41"/>
      <c r="L6" s="41"/>
    </row>
    <row r="7" spans="1:12" ht="18" customHeight="1" x14ac:dyDescent="0.25">
      <c r="A7" s="8"/>
      <c r="B7" s="401" t="s">
        <v>77</v>
      </c>
      <c r="C7" s="402">
        <v>1052</v>
      </c>
      <c r="D7" s="403">
        <v>38</v>
      </c>
      <c r="E7" s="404">
        <v>476</v>
      </c>
      <c r="F7" s="403">
        <v>157</v>
      </c>
      <c r="G7" s="404">
        <v>276</v>
      </c>
      <c r="H7" s="405">
        <v>105</v>
      </c>
      <c r="I7" s="41"/>
      <c r="J7" s="41"/>
      <c r="K7" s="41"/>
      <c r="L7" s="41"/>
    </row>
    <row r="8" spans="1:12" ht="18" customHeight="1" x14ac:dyDescent="0.25">
      <c r="A8" s="8"/>
      <c r="B8" s="406" t="s">
        <v>78</v>
      </c>
      <c r="C8" s="407">
        <v>762</v>
      </c>
      <c r="D8" s="408">
        <v>10</v>
      </c>
      <c r="E8" s="409">
        <v>308</v>
      </c>
      <c r="F8" s="408">
        <v>101</v>
      </c>
      <c r="G8" s="409">
        <v>232</v>
      </c>
      <c r="H8" s="405">
        <v>111</v>
      </c>
      <c r="I8" s="41"/>
      <c r="J8" s="41"/>
      <c r="K8" s="41"/>
      <c r="L8" s="41"/>
    </row>
    <row r="9" spans="1:12" ht="18" customHeight="1" x14ac:dyDescent="0.25">
      <c r="A9" s="8"/>
      <c r="B9" s="406" t="s">
        <v>79</v>
      </c>
      <c r="C9" s="407">
        <v>823</v>
      </c>
      <c r="D9" s="408">
        <v>49</v>
      </c>
      <c r="E9" s="409">
        <v>344</v>
      </c>
      <c r="F9" s="408">
        <v>137</v>
      </c>
      <c r="G9" s="409">
        <v>223</v>
      </c>
      <c r="H9" s="405">
        <v>70</v>
      </c>
      <c r="I9" s="41"/>
      <c r="J9" s="41"/>
      <c r="K9" s="41"/>
      <c r="L9" s="41"/>
    </row>
    <row r="10" spans="1:12" ht="18" customHeight="1" x14ac:dyDescent="0.25">
      <c r="A10" s="8"/>
      <c r="B10" s="406" t="s">
        <v>80</v>
      </c>
      <c r="C10" s="407">
        <v>544</v>
      </c>
      <c r="D10" s="408">
        <v>0</v>
      </c>
      <c r="E10" s="409">
        <v>288</v>
      </c>
      <c r="F10" s="408">
        <v>91</v>
      </c>
      <c r="G10" s="409">
        <v>147</v>
      </c>
      <c r="H10" s="405">
        <v>18</v>
      </c>
      <c r="I10" s="41"/>
      <c r="J10" s="41"/>
      <c r="K10" s="41"/>
      <c r="L10" s="41"/>
    </row>
    <row r="11" spans="1:12" ht="18" customHeight="1" x14ac:dyDescent="0.25">
      <c r="A11" s="8"/>
      <c r="B11" s="406" t="s">
        <v>81</v>
      </c>
      <c r="C11" s="407">
        <v>682</v>
      </c>
      <c r="D11" s="408">
        <v>0</v>
      </c>
      <c r="E11" s="409">
        <v>274</v>
      </c>
      <c r="F11" s="408">
        <v>89</v>
      </c>
      <c r="G11" s="409">
        <v>225</v>
      </c>
      <c r="H11" s="405">
        <v>94</v>
      </c>
      <c r="I11" s="41"/>
      <c r="J11" s="41"/>
      <c r="K11" s="41"/>
      <c r="L11" s="41"/>
    </row>
    <row r="12" spans="1:12" ht="18" customHeight="1" x14ac:dyDescent="0.25">
      <c r="A12" s="8"/>
      <c r="B12" s="406" t="s">
        <v>82</v>
      </c>
      <c r="C12" s="407">
        <v>847</v>
      </c>
      <c r="D12" s="408">
        <v>25</v>
      </c>
      <c r="E12" s="409">
        <v>415</v>
      </c>
      <c r="F12" s="408">
        <v>229</v>
      </c>
      <c r="G12" s="409">
        <v>111</v>
      </c>
      <c r="H12" s="405">
        <v>67</v>
      </c>
      <c r="I12" s="41"/>
      <c r="J12" s="41"/>
      <c r="K12" s="41"/>
      <c r="L12" s="41"/>
    </row>
    <row r="13" spans="1:12" ht="18" customHeight="1" x14ac:dyDescent="0.25">
      <c r="A13" s="8"/>
      <c r="B13" s="406" t="s">
        <v>83</v>
      </c>
      <c r="C13" s="407">
        <v>1265</v>
      </c>
      <c r="D13" s="408">
        <v>40</v>
      </c>
      <c r="E13" s="409">
        <v>362</v>
      </c>
      <c r="F13" s="408">
        <v>235</v>
      </c>
      <c r="G13" s="409">
        <v>381</v>
      </c>
      <c r="H13" s="405">
        <v>247</v>
      </c>
      <c r="I13" s="41"/>
      <c r="J13" s="41"/>
      <c r="K13" s="41"/>
      <c r="L13" s="41"/>
    </row>
    <row r="14" spans="1:12" ht="18" customHeight="1" x14ac:dyDescent="0.25">
      <c r="A14" s="8"/>
      <c r="B14" s="406" t="s">
        <v>84</v>
      </c>
      <c r="C14" s="407">
        <v>792</v>
      </c>
      <c r="D14" s="408">
        <v>35</v>
      </c>
      <c r="E14" s="409">
        <v>232</v>
      </c>
      <c r="F14" s="408">
        <v>135</v>
      </c>
      <c r="G14" s="409">
        <v>251</v>
      </c>
      <c r="H14" s="405">
        <v>139</v>
      </c>
      <c r="I14" s="41"/>
      <c r="J14" s="41"/>
      <c r="K14" s="41"/>
      <c r="L14" s="41"/>
    </row>
    <row r="15" spans="1:12" ht="18" customHeight="1" x14ac:dyDescent="0.25">
      <c r="A15" s="8"/>
      <c r="B15" s="410" t="s">
        <v>85</v>
      </c>
      <c r="C15" s="407">
        <v>223</v>
      </c>
      <c r="D15" s="408">
        <v>0</v>
      </c>
      <c r="E15" s="409">
        <v>138</v>
      </c>
      <c r="F15" s="408">
        <v>0</v>
      </c>
      <c r="G15" s="409">
        <v>72</v>
      </c>
      <c r="H15" s="405">
        <v>13</v>
      </c>
      <c r="I15" s="41"/>
      <c r="J15" s="41"/>
      <c r="K15" s="41"/>
      <c r="L15" s="41"/>
    </row>
    <row r="16" spans="1:12" ht="18" customHeight="1" x14ac:dyDescent="0.25">
      <c r="A16" s="8"/>
      <c r="B16" s="406" t="s">
        <v>86</v>
      </c>
      <c r="C16" s="407">
        <v>465</v>
      </c>
      <c r="D16" s="408">
        <v>0</v>
      </c>
      <c r="E16" s="409">
        <v>173</v>
      </c>
      <c r="F16" s="408">
        <v>142</v>
      </c>
      <c r="G16" s="409">
        <v>78</v>
      </c>
      <c r="H16" s="405">
        <v>72</v>
      </c>
      <c r="I16" s="41"/>
      <c r="J16" s="41"/>
      <c r="K16" s="41"/>
      <c r="L16" s="41"/>
    </row>
    <row r="17" spans="1:12" ht="18" customHeight="1" x14ac:dyDescent="0.25">
      <c r="A17" s="8"/>
      <c r="B17" s="406" t="s">
        <v>87</v>
      </c>
      <c r="C17" s="407">
        <v>523</v>
      </c>
      <c r="D17" s="408">
        <v>0</v>
      </c>
      <c r="E17" s="409">
        <v>225</v>
      </c>
      <c r="F17" s="408">
        <v>103</v>
      </c>
      <c r="G17" s="409">
        <v>131</v>
      </c>
      <c r="H17" s="405">
        <v>64</v>
      </c>
      <c r="I17" s="41"/>
      <c r="J17" s="41"/>
      <c r="K17" s="41"/>
      <c r="L17" s="41"/>
    </row>
    <row r="18" spans="1:12" ht="18" customHeight="1" x14ac:dyDescent="0.25">
      <c r="A18" s="8"/>
      <c r="B18" s="406" t="s">
        <v>144</v>
      </c>
      <c r="C18" s="407">
        <v>333</v>
      </c>
      <c r="D18" s="408">
        <v>0</v>
      </c>
      <c r="E18" s="409">
        <v>126</v>
      </c>
      <c r="F18" s="408">
        <v>64</v>
      </c>
      <c r="G18" s="409">
        <v>84</v>
      </c>
      <c r="H18" s="405">
        <v>59</v>
      </c>
      <c r="I18" s="41"/>
      <c r="J18" s="41"/>
      <c r="K18" s="41"/>
      <c r="L18" s="41"/>
    </row>
    <row r="19" spans="1:12" ht="18" customHeight="1" x14ac:dyDescent="0.25">
      <c r="A19" s="8"/>
      <c r="B19" s="406" t="s">
        <v>88</v>
      </c>
      <c r="C19" s="407">
        <v>559</v>
      </c>
      <c r="D19" s="408">
        <v>0</v>
      </c>
      <c r="E19" s="409">
        <v>180</v>
      </c>
      <c r="F19" s="408">
        <v>92</v>
      </c>
      <c r="G19" s="409">
        <v>173</v>
      </c>
      <c r="H19" s="405">
        <v>114</v>
      </c>
      <c r="I19" s="41"/>
      <c r="J19" s="41"/>
      <c r="K19" s="41"/>
      <c r="L19" s="41"/>
    </row>
    <row r="20" spans="1:12" ht="18" customHeight="1" x14ac:dyDescent="0.25">
      <c r="A20" s="8"/>
      <c r="B20" s="406" t="s">
        <v>145</v>
      </c>
      <c r="C20" s="407">
        <v>1998</v>
      </c>
      <c r="D20" s="408">
        <v>131</v>
      </c>
      <c r="E20" s="409">
        <v>540</v>
      </c>
      <c r="F20" s="408">
        <v>413</v>
      </c>
      <c r="G20" s="409">
        <v>585</v>
      </c>
      <c r="H20" s="405">
        <v>329</v>
      </c>
      <c r="I20" s="41"/>
      <c r="J20" s="41"/>
      <c r="K20" s="41"/>
      <c r="L20" s="41"/>
    </row>
    <row r="21" spans="1:12" ht="18" customHeight="1" x14ac:dyDescent="0.25">
      <c r="A21" s="8"/>
      <c r="B21" s="406" t="s">
        <v>113</v>
      </c>
      <c r="C21" s="407">
        <v>1300</v>
      </c>
      <c r="D21" s="408">
        <v>38</v>
      </c>
      <c r="E21" s="409">
        <v>442</v>
      </c>
      <c r="F21" s="408">
        <v>209</v>
      </c>
      <c r="G21" s="409">
        <v>441</v>
      </c>
      <c r="H21" s="405">
        <v>170</v>
      </c>
      <c r="I21" s="420"/>
      <c r="J21" s="41"/>
      <c r="K21" s="41"/>
      <c r="L21" s="41"/>
    </row>
    <row r="22" spans="1:12" ht="18" customHeight="1" x14ac:dyDescent="0.25">
      <c r="A22" s="8"/>
      <c r="B22" s="406" t="s">
        <v>89</v>
      </c>
      <c r="C22" s="407">
        <v>1732</v>
      </c>
      <c r="D22" s="408">
        <v>136</v>
      </c>
      <c r="E22" s="409">
        <v>614</v>
      </c>
      <c r="F22" s="408">
        <v>334</v>
      </c>
      <c r="G22" s="409">
        <v>481</v>
      </c>
      <c r="H22" s="405">
        <v>167</v>
      </c>
      <c r="I22" s="420"/>
      <c r="J22" s="41"/>
      <c r="K22" s="41"/>
      <c r="L22" s="41"/>
    </row>
    <row r="23" spans="1:12" ht="18" customHeight="1" x14ac:dyDescent="0.25">
      <c r="A23" s="8"/>
      <c r="B23" s="410" t="s">
        <v>106</v>
      </c>
      <c r="C23" s="407">
        <v>296</v>
      </c>
      <c r="D23" s="408">
        <v>0</v>
      </c>
      <c r="E23" s="409">
        <v>206</v>
      </c>
      <c r="F23" s="408">
        <v>0</v>
      </c>
      <c r="G23" s="409">
        <v>74</v>
      </c>
      <c r="H23" s="405">
        <v>16</v>
      </c>
      <c r="I23" s="41"/>
      <c r="J23" s="41"/>
      <c r="K23" s="41"/>
      <c r="L23" s="41"/>
    </row>
    <row r="24" spans="1:12" ht="18" customHeight="1" x14ac:dyDescent="0.25">
      <c r="A24" s="8"/>
      <c r="B24" s="406" t="s">
        <v>90</v>
      </c>
      <c r="C24" s="407">
        <v>171</v>
      </c>
      <c r="D24" s="408">
        <v>0</v>
      </c>
      <c r="E24" s="409">
        <v>96</v>
      </c>
      <c r="F24" s="408">
        <v>16</v>
      </c>
      <c r="G24" s="409">
        <v>54</v>
      </c>
      <c r="H24" s="405">
        <v>5</v>
      </c>
      <c r="I24" s="41"/>
      <c r="J24" s="41"/>
      <c r="K24" s="41"/>
      <c r="L24" s="41"/>
    </row>
    <row r="25" spans="1:12" ht="18" customHeight="1" x14ac:dyDescent="0.25">
      <c r="A25" s="8"/>
      <c r="B25" s="406" t="s">
        <v>91</v>
      </c>
      <c r="C25" s="407">
        <v>429</v>
      </c>
      <c r="D25" s="408">
        <v>0</v>
      </c>
      <c r="E25" s="409">
        <v>223</v>
      </c>
      <c r="F25" s="408">
        <v>40</v>
      </c>
      <c r="G25" s="409">
        <v>148</v>
      </c>
      <c r="H25" s="405">
        <v>18</v>
      </c>
      <c r="I25" s="41"/>
      <c r="J25" s="41"/>
      <c r="K25" s="41"/>
      <c r="L25" s="41"/>
    </row>
    <row r="26" spans="1:12" ht="18" customHeight="1" x14ac:dyDescent="0.25">
      <c r="A26" s="8"/>
      <c r="B26" s="406" t="s">
        <v>92</v>
      </c>
      <c r="C26" s="407">
        <v>231</v>
      </c>
      <c r="D26" s="408">
        <v>0</v>
      </c>
      <c r="E26" s="409">
        <v>163</v>
      </c>
      <c r="F26" s="408">
        <v>21</v>
      </c>
      <c r="G26" s="409">
        <v>41</v>
      </c>
      <c r="H26" s="405">
        <v>6</v>
      </c>
      <c r="I26" s="41"/>
      <c r="J26" s="41"/>
      <c r="K26" s="41"/>
      <c r="L26" s="41"/>
    </row>
    <row r="27" spans="1:12" ht="18" customHeight="1" x14ac:dyDescent="0.25">
      <c r="A27" s="8"/>
      <c r="B27" s="410" t="s">
        <v>93</v>
      </c>
      <c r="C27" s="407">
        <v>1503</v>
      </c>
      <c r="D27" s="408">
        <v>0</v>
      </c>
      <c r="E27" s="409">
        <v>767</v>
      </c>
      <c r="F27" s="408">
        <v>231</v>
      </c>
      <c r="G27" s="409">
        <v>367</v>
      </c>
      <c r="H27" s="405">
        <v>138</v>
      </c>
      <c r="I27" s="41"/>
      <c r="J27" s="41"/>
      <c r="K27" s="41"/>
      <c r="L27" s="41"/>
    </row>
    <row r="28" spans="1:12" ht="18" customHeight="1" x14ac:dyDescent="0.25">
      <c r="A28" s="8"/>
      <c r="B28" s="410" t="s">
        <v>94</v>
      </c>
      <c r="C28" s="407">
        <v>527</v>
      </c>
      <c r="D28" s="408">
        <v>0</v>
      </c>
      <c r="E28" s="409">
        <v>326</v>
      </c>
      <c r="F28" s="408">
        <v>0</v>
      </c>
      <c r="G28" s="409">
        <v>184</v>
      </c>
      <c r="H28" s="405">
        <v>17</v>
      </c>
      <c r="I28" s="41"/>
      <c r="J28" s="41"/>
      <c r="K28" s="41"/>
      <c r="L28" s="41"/>
    </row>
    <row r="29" spans="1:12" ht="18" customHeight="1" x14ac:dyDescent="0.25">
      <c r="A29" s="8"/>
      <c r="B29" s="410" t="s">
        <v>95</v>
      </c>
      <c r="C29" s="407">
        <v>453</v>
      </c>
      <c r="D29" s="408">
        <v>0</v>
      </c>
      <c r="E29" s="409">
        <v>259</v>
      </c>
      <c r="F29" s="408">
        <v>0</v>
      </c>
      <c r="G29" s="409">
        <v>175</v>
      </c>
      <c r="H29" s="405">
        <v>19</v>
      </c>
      <c r="I29" s="41"/>
      <c r="J29" s="41"/>
      <c r="K29" s="41"/>
      <c r="L29" s="41"/>
    </row>
    <row r="30" spans="1:12" ht="18" customHeight="1" x14ac:dyDescent="0.25">
      <c r="A30" s="8"/>
      <c r="B30" s="410" t="s">
        <v>96</v>
      </c>
      <c r="C30" s="407">
        <v>210</v>
      </c>
      <c r="D30" s="408">
        <v>0</v>
      </c>
      <c r="E30" s="409">
        <v>112</v>
      </c>
      <c r="F30" s="408">
        <v>10</v>
      </c>
      <c r="G30" s="409">
        <v>75</v>
      </c>
      <c r="H30" s="405">
        <v>13</v>
      </c>
      <c r="I30" s="41"/>
      <c r="J30" s="41"/>
      <c r="K30" s="41"/>
      <c r="L30" s="41"/>
    </row>
    <row r="31" spans="1:12" ht="18" customHeight="1" x14ac:dyDescent="0.25">
      <c r="A31" s="8"/>
      <c r="B31" s="406" t="s">
        <v>97</v>
      </c>
      <c r="C31" s="407">
        <v>1260</v>
      </c>
      <c r="D31" s="408">
        <v>0</v>
      </c>
      <c r="E31" s="409">
        <v>443</v>
      </c>
      <c r="F31" s="408">
        <v>278</v>
      </c>
      <c r="G31" s="409">
        <v>352</v>
      </c>
      <c r="H31" s="405">
        <v>187</v>
      </c>
      <c r="I31" s="41"/>
      <c r="J31" s="41"/>
      <c r="K31" s="41"/>
      <c r="L31" s="41"/>
    </row>
    <row r="32" spans="1:12" ht="18" customHeight="1" x14ac:dyDescent="0.25">
      <c r="A32" s="8"/>
      <c r="B32" s="406" t="s">
        <v>114</v>
      </c>
      <c r="C32" s="407">
        <v>1069</v>
      </c>
      <c r="D32" s="408">
        <v>0</v>
      </c>
      <c r="E32" s="409">
        <v>512</v>
      </c>
      <c r="F32" s="408">
        <v>146</v>
      </c>
      <c r="G32" s="409">
        <v>302</v>
      </c>
      <c r="H32" s="405">
        <v>109</v>
      </c>
      <c r="I32" s="41"/>
      <c r="J32" s="41"/>
      <c r="K32" s="41"/>
      <c r="L32" s="41"/>
    </row>
    <row r="33" spans="1:15" ht="18" customHeight="1" x14ac:dyDescent="0.25">
      <c r="A33" s="8"/>
      <c r="B33" s="406" t="s">
        <v>98</v>
      </c>
      <c r="C33" s="407">
        <v>241</v>
      </c>
      <c r="D33" s="408">
        <v>0</v>
      </c>
      <c r="E33" s="409">
        <v>108</v>
      </c>
      <c r="F33" s="408">
        <v>13</v>
      </c>
      <c r="G33" s="409">
        <v>79</v>
      </c>
      <c r="H33" s="405">
        <v>41</v>
      </c>
      <c r="I33" s="41"/>
      <c r="J33" s="41"/>
      <c r="K33" s="41"/>
      <c r="L33" s="41"/>
    </row>
    <row r="34" spans="1:15" ht="18" customHeight="1" x14ac:dyDescent="0.25">
      <c r="A34" s="8"/>
      <c r="B34" s="406" t="s">
        <v>99</v>
      </c>
      <c r="C34" s="407">
        <v>491</v>
      </c>
      <c r="D34" s="408">
        <v>0</v>
      </c>
      <c r="E34" s="409">
        <v>340</v>
      </c>
      <c r="F34" s="408">
        <v>28</v>
      </c>
      <c r="G34" s="409">
        <v>111</v>
      </c>
      <c r="H34" s="405">
        <v>12</v>
      </c>
      <c r="I34" s="41"/>
      <c r="J34" s="41"/>
      <c r="K34" s="41"/>
      <c r="L34" s="41"/>
    </row>
    <row r="35" spans="1:15" ht="18" customHeight="1" x14ac:dyDescent="0.25">
      <c r="A35" s="8"/>
      <c r="B35" s="406" t="s">
        <v>111</v>
      </c>
      <c r="C35" s="407">
        <v>404</v>
      </c>
      <c r="D35" s="408">
        <v>0</v>
      </c>
      <c r="E35" s="409">
        <v>236</v>
      </c>
      <c r="F35" s="408">
        <v>16</v>
      </c>
      <c r="G35" s="409">
        <v>142</v>
      </c>
      <c r="H35" s="405">
        <v>10</v>
      </c>
      <c r="I35" s="41"/>
      <c r="J35" s="41"/>
      <c r="K35" s="41"/>
      <c r="L35" s="41"/>
    </row>
    <row r="36" spans="1:15" ht="18" customHeight="1" x14ac:dyDescent="0.25">
      <c r="A36" s="8"/>
      <c r="B36" s="406" t="s">
        <v>100</v>
      </c>
      <c r="C36" s="407">
        <v>120</v>
      </c>
      <c r="D36" s="408">
        <v>0</v>
      </c>
      <c r="E36" s="409">
        <v>67</v>
      </c>
      <c r="F36" s="408">
        <v>0</v>
      </c>
      <c r="G36" s="409">
        <v>53</v>
      </c>
      <c r="H36" s="405">
        <v>0</v>
      </c>
      <c r="I36" s="41"/>
      <c r="J36" s="41"/>
      <c r="K36" s="41"/>
      <c r="L36" s="41"/>
    </row>
    <row r="37" spans="1:15" ht="18" customHeight="1" x14ac:dyDescent="0.25">
      <c r="A37" s="8"/>
      <c r="B37" s="406" t="s">
        <v>131</v>
      </c>
      <c r="C37" s="407">
        <v>217</v>
      </c>
      <c r="D37" s="408">
        <v>0</v>
      </c>
      <c r="E37" s="409">
        <v>86</v>
      </c>
      <c r="F37" s="408">
        <v>17</v>
      </c>
      <c r="G37" s="409">
        <v>114</v>
      </c>
      <c r="H37" s="405">
        <v>0</v>
      </c>
      <c r="I37" s="41"/>
      <c r="J37" s="41"/>
      <c r="K37" s="41"/>
      <c r="L37" s="41"/>
    </row>
    <row r="38" spans="1:15" ht="18" customHeight="1" x14ac:dyDescent="0.25">
      <c r="A38" s="8"/>
      <c r="B38" s="406" t="s">
        <v>132</v>
      </c>
      <c r="C38" s="407">
        <v>494</v>
      </c>
      <c r="D38" s="408">
        <v>0</v>
      </c>
      <c r="E38" s="409">
        <v>270</v>
      </c>
      <c r="F38" s="408">
        <v>23</v>
      </c>
      <c r="G38" s="409">
        <v>187</v>
      </c>
      <c r="H38" s="405">
        <v>14</v>
      </c>
      <c r="I38" s="41"/>
      <c r="J38" s="41"/>
      <c r="K38" s="41"/>
      <c r="L38" s="41"/>
    </row>
    <row r="39" spans="1:15" ht="18" customHeight="1" x14ac:dyDescent="0.25">
      <c r="A39" s="8"/>
      <c r="B39" s="406" t="s">
        <v>133</v>
      </c>
      <c r="C39" s="407">
        <v>535</v>
      </c>
      <c r="D39" s="408">
        <v>0</v>
      </c>
      <c r="E39" s="409">
        <v>294</v>
      </c>
      <c r="F39" s="408">
        <v>23</v>
      </c>
      <c r="G39" s="409">
        <v>204</v>
      </c>
      <c r="H39" s="405">
        <v>14</v>
      </c>
      <c r="I39" s="41"/>
      <c r="J39" s="41"/>
      <c r="K39" s="41"/>
      <c r="L39" s="41"/>
    </row>
    <row r="40" spans="1:15" ht="18" customHeight="1" x14ac:dyDescent="0.25">
      <c r="A40" s="8"/>
      <c r="B40" s="406" t="s">
        <v>134</v>
      </c>
      <c r="C40" s="407">
        <v>520</v>
      </c>
      <c r="D40" s="408">
        <v>0</v>
      </c>
      <c r="E40" s="409">
        <v>297</v>
      </c>
      <c r="F40" s="408">
        <v>31</v>
      </c>
      <c r="G40" s="409">
        <v>168</v>
      </c>
      <c r="H40" s="405">
        <v>24</v>
      </c>
      <c r="I40" s="41"/>
      <c r="J40" s="41"/>
      <c r="K40" s="41"/>
      <c r="L40" s="41"/>
    </row>
    <row r="41" spans="1:15" ht="18" customHeight="1" x14ac:dyDescent="0.25">
      <c r="A41" s="8"/>
      <c r="B41" s="406" t="s">
        <v>135</v>
      </c>
      <c r="C41" s="407">
        <v>241</v>
      </c>
      <c r="D41" s="408">
        <v>0</v>
      </c>
      <c r="E41" s="409">
        <v>152</v>
      </c>
      <c r="F41" s="408">
        <v>0</v>
      </c>
      <c r="G41" s="409">
        <v>89</v>
      </c>
      <c r="H41" s="405">
        <v>0</v>
      </c>
      <c r="I41" s="41"/>
      <c r="J41" s="41"/>
      <c r="K41" s="41"/>
      <c r="L41" s="41"/>
    </row>
    <row r="42" spans="1:15" ht="18" customHeight="1" x14ac:dyDescent="0.25">
      <c r="A42" s="8"/>
      <c r="B42" s="406" t="s">
        <v>101</v>
      </c>
      <c r="C42" s="407">
        <v>489</v>
      </c>
      <c r="D42" s="408">
        <v>6</v>
      </c>
      <c r="E42" s="409">
        <v>239</v>
      </c>
      <c r="F42" s="408">
        <v>87</v>
      </c>
      <c r="G42" s="409">
        <v>95</v>
      </c>
      <c r="H42" s="405">
        <v>62</v>
      </c>
      <c r="I42" s="41"/>
      <c r="J42" s="41"/>
      <c r="K42" s="41"/>
      <c r="L42" s="41"/>
      <c r="O42" s="8"/>
    </row>
    <row r="43" spans="1:15" ht="18" customHeight="1" x14ac:dyDescent="0.25">
      <c r="A43" s="8"/>
      <c r="B43" s="406" t="s">
        <v>136</v>
      </c>
      <c r="C43" s="407">
        <v>133</v>
      </c>
      <c r="D43" s="408">
        <v>0</v>
      </c>
      <c r="E43" s="409">
        <v>63</v>
      </c>
      <c r="F43" s="408">
        <v>10</v>
      </c>
      <c r="G43" s="409">
        <v>54</v>
      </c>
      <c r="H43" s="405">
        <v>6</v>
      </c>
      <c r="I43" s="41"/>
      <c r="J43" s="41"/>
      <c r="K43" s="41"/>
      <c r="L43" s="41"/>
      <c r="M43" s="8"/>
    </row>
    <row r="44" spans="1:15" ht="18" customHeight="1" x14ac:dyDescent="0.25">
      <c r="A44" s="38"/>
      <c r="B44" s="406" t="s">
        <v>137</v>
      </c>
      <c r="C44" s="407">
        <v>195</v>
      </c>
      <c r="D44" s="408">
        <v>0</v>
      </c>
      <c r="E44" s="409">
        <v>122</v>
      </c>
      <c r="F44" s="408">
        <v>10</v>
      </c>
      <c r="G44" s="409">
        <v>54</v>
      </c>
      <c r="H44" s="405">
        <v>9</v>
      </c>
      <c r="I44" s="44"/>
      <c r="J44" s="45"/>
      <c r="K44" s="44"/>
      <c r="L44" s="41"/>
      <c r="M44" s="8"/>
      <c r="N44" s="29"/>
    </row>
    <row r="45" spans="1:15" ht="18" customHeight="1" x14ac:dyDescent="0.25">
      <c r="A45" s="8"/>
      <c r="B45" s="406" t="s">
        <v>138</v>
      </c>
      <c r="C45" s="407">
        <v>164</v>
      </c>
      <c r="D45" s="408">
        <v>0</v>
      </c>
      <c r="E45" s="409">
        <v>88</v>
      </c>
      <c r="F45" s="408">
        <v>18</v>
      </c>
      <c r="G45" s="409">
        <v>58</v>
      </c>
      <c r="H45" s="405">
        <v>0</v>
      </c>
      <c r="I45" s="41"/>
      <c r="J45" s="45"/>
      <c r="K45" s="44"/>
      <c r="L45" s="41"/>
      <c r="M45" s="8"/>
      <c r="N45" s="29"/>
    </row>
    <row r="46" spans="1:15" ht="18" customHeight="1" x14ac:dyDescent="0.25">
      <c r="A46" s="8"/>
      <c r="B46" s="406" t="s">
        <v>107</v>
      </c>
      <c r="C46" s="407">
        <v>1450</v>
      </c>
      <c r="D46" s="408">
        <v>42</v>
      </c>
      <c r="E46" s="409">
        <v>490</v>
      </c>
      <c r="F46" s="408">
        <v>301</v>
      </c>
      <c r="G46" s="409">
        <v>410</v>
      </c>
      <c r="H46" s="405">
        <v>207</v>
      </c>
      <c r="I46" s="41"/>
      <c r="J46" s="45"/>
      <c r="K46" s="44"/>
      <c r="L46" s="41"/>
      <c r="M46" s="8"/>
      <c r="N46" s="29"/>
    </row>
    <row r="47" spans="1:15" ht="18" customHeight="1" x14ac:dyDescent="0.25">
      <c r="B47" s="406" t="s">
        <v>108</v>
      </c>
      <c r="C47" s="407">
        <v>820</v>
      </c>
      <c r="D47" s="408">
        <v>8</v>
      </c>
      <c r="E47" s="409">
        <v>351</v>
      </c>
      <c r="F47" s="408">
        <v>153</v>
      </c>
      <c r="G47" s="409">
        <v>202</v>
      </c>
      <c r="H47" s="405">
        <v>106</v>
      </c>
      <c r="I47" s="41"/>
      <c r="J47" s="41"/>
      <c r="K47" s="41"/>
      <c r="L47" s="41"/>
      <c r="N47" s="29"/>
    </row>
    <row r="48" spans="1:15" ht="18" customHeight="1" x14ac:dyDescent="0.25">
      <c r="A48" s="41"/>
      <c r="B48" s="406" t="s">
        <v>109</v>
      </c>
      <c r="C48" s="407">
        <v>679</v>
      </c>
      <c r="D48" s="408">
        <v>13</v>
      </c>
      <c r="E48" s="409">
        <v>405</v>
      </c>
      <c r="F48" s="408">
        <v>69</v>
      </c>
      <c r="G48" s="409">
        <v>159</v>
      </c>
      <c r="H48" s="405">
        <v>33</v>
      </c>
      <c r="I48" s="41"/>
      <c r="J48" s="41"/>
      <c r="K48" s="41"/>
      <c r="L48" s="41"/>
    </row>
    <row r="49" spans="1:12" ht="18" customHeight="1" x14ac:dyDescent="0.25">
      <c r="A49" s="41"/>
      <c r="B49" s="406" t="s">
        <v>110</v>
      </c>
      <c r="C49" s="407">
        <v>589</v>
      </c>
      <c r="D49" s="408">
        <v>0</v>
      </c>
      <c r="E49" s="409">
        <v>275</v>
      </c>
      <c r="F49" s="408">
        <v>0</v>
      </c>
      <c r="G49" s="409">
        <v>275</v>
      </c>
      <c r="H49" s="405">
        <v>39</v>
      </c>
      <c r="I49" s="41"/>
      <c r="J49" s="41"/>
      <c r="K49" s="41"/>
      <c r="L49" s="41"/>
    </row>
    <row r="50" spans="1:12" ht="22.15" customHeight="1" x14ac:dyDescent="0.25">
      <c r="A50" s="41"/>
      <c r="B50" s="396" t="s">
        <v>58</v>
      </c>
      <c r="C50" s="397">
        <v>27831</v>
      </c>
      <c r="D50" s="398">
        <v>571</v>
      </c>
      <c r="E50" s="399">
        <v>12127</v>
      </c>
      <c r="F50" s="398">
        <v>4072</v>
      </c>
      <c r="G50" s="399">
        <v>8117</v>
      </c>
      <c r="H50" s="400">
        <v>2944</v>
      </c>
      <c r="I50" s="41"/>
      <c r="J50" s="41"/>
      <c r="K50" s="41"/>
      <c r="L50" s="41"/>
    </row>
    <row r="51" spans="1:12" ht="8.4499999999999993" customHeight="1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</row>
    <row r="52" spans="1:12" x14ac:dyDescent="0.25">
      <c r="A52" s="41"/>
      <c r="B52" s="413" t="s">
        <v>128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</row>
    <row r="53" spans="1:12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</row>
    <row r="54" spans="1:12" x14ac:dyDescent="0.25">
      <c r="A54" s="41"/>
      <c r="B54" s="41"/>
      <c r="C54" s="395"/>
      <c r="D54" s="395"/>
      <c r="E54" s="395"/>
      <c r="F54" s="395"/>
      <c r="G54" s="395"/>
      <c r="H54" s="395"/>
      <c r="I54" s="41"/>
      <c r="J54" s="41"/>
      <c r="K54" s="41"/>
      <c r="L54" s="41"/>
    </row>
    <row r="55" spans="1:12" x14ac:dyDescent="0.25">
      <c r="B55" s="41"/>
      <c r="C55" s="395"/>
      <c r="D55" s="395"/>
      <c r="E55" s="395"/>
      <c r="F55" s="395"/>
      <c r="G55" s="395"/>
      <c r="H55" s="395"/>
      <c r="I55" s="41"/>
      <c r="J55" s="41"/>
      <c r="K55" s="41"/>
      <c r="L55" s="41"/>
    </row>
  </sheetData>
  <mergeCells count="3">
    <mergeCell ref="B2:H2"/>
    <mergeCell ref="B3:H3"/>
    <mergeCell ref="B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W65"/>
  <sheetViews>
    <sheetView zoomScale="75" zoomScaleNormal="75" workbookViewId="0">
      <selection activeCell="M1" sqref="M1"/>
    </sheetView>
  </sheetViews>
  <sheetFormatPr defaultRowHeight="15" x14ac:dyDescent="0.25"/>
  <cols>
    <col min="1" max="1" width="15.28515625" customWidth="1"/>
    <col min="2" max="11" width="12.7109375" customWidth="1"/>
    <col min="12" max="12" width="1.7109375" customWidth="1"/>
    <col min="13" max="13" width="18.42578125" customWidth="1"/>
    <col min="14" max="14" width="19.42578125" customWidth="1"/>
    <col min="15" max="15" width="24.42578125" customWidth="1"/>
    <col min="17" max="17" width="26" customWidth="1"/>
    <col min="18" max="18" width="22.28515625" customWidth="1"/>
  </cols>
  <sheetData>
    <row r="1" spans="1:15" ht="15.75" x14ac:dyDescent="0.25">
      <c r="A1" s="483" t="s">
        <v>0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M1" s="563">
        <v>44174</v>
      </c>
    </row>
    <row r="2" spans="1:15" ht="15.75" x14ac:dyDescent="0.25">
      <c r="A2" s="483" t="s">
        <v>1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20"/>
    </row>
    <row r="3" spans="1:15" ht="15.75" x14ac:dyDescent="0.25">
      <c r="A3" s="483" t="s">
        <v>154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8"/>
    </row>
    <row r="4" spans="1:15" ht="15.75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414"/>
      <c r="L4" s="8"/>
    </row>
    <row r="5" spans="1:15" ht="15.75" x14ac:dyDescent="0.25">
      <c r="A5" s="2"/>
      <c r="B5" s="13"/>
      <c r="C5" s="13"/>
      <c r="D5" s="13"/>
      <c r="E5" s="13"/>
      <c r="F5" s="490"/>
      <c r="G5" s="490"/>
      <c r="H5" s="13"/>
      <c r="I5" s="13"/>
      <c r="J5" s="13"/>
      <c r="K5" s="420"/>
      <c r="L5" s="8"/>
    </row>
    <row r="6" spans="1:15" ht="18.75" x14ac:dyDescent="0.3">
      <c r="A6" s="202"/>
      <c r="B6" s="484" t="s">
        <v>2</v>
      </c>
      <c r="C6" s="485"/>
      <c r="D6" s="486" t="s">
        <v>3</v>
      </c>
      <c r="E6" s="487"/>
      <c r="F6" s="484" t="s">
        <v>4</v>
      </c>
      <c r="G6" s="485"/>
      <c r="H6" s="486" t="s">
        <v>5</v>
      </c>
      <c r="I6" s="487"/>
      <c r="J6" s="491" t="s">
        <v>6</v>
      </c>
      <c r="K6" s="492"/>
      <c r="L6" s="8"/>
    </row>
    <row r="7" spans="1:15" ht="18.75" x14ac:dyDescent="0.3">
      <c r="A7" s="203" t="s">
        <v>7</v>
      </c>
      <c r="B7" s="204" t="s">
        <v>8</v>
      </c>
      <c r="C7" s="205" t="s">
        <v>9</v>
      </c>
      <c r="D7" s="206" t="s">
        <v>8</v>
      </c>
      <c r="E7" s="207" t="s">
        <v>9</v>
      </c>
      <c r="F7" s="204" t="s">
        <v>8</v>
      </c>
      <c r="G7" s="205" t="s">
        <v>9</v>
      </c>
      <c r="H7" s="206" t="s">
        <v>8</v>
      </c>
      <c r="I7" s="208" t="s">
        <v>9</v>
      </c>
      <c r="J7" s="424" t="s">
        <v>8</v>
      </c>
      <c r="K7" s="425" t="s">
        <v>9</v>
      </c>
      <c r="L7" s="8"/>
    </row>
    <row r="8" spans="1:15" ht="18.75" x14ac:dyDescent="0.3">
      <c r="A8" s="209"/>
      <c r="B8" s="210"/>
      <c r="C8" s="211"/>
      <c r="D8" s="202"/>
      <c r="E8" s="212"/>
      <c r="F8" s="210"/>
      <c r="G8" s="211"/>
      <c r="H8" s="202"/>
      <c r="I8" s="212"/>
      <c r="J8" s="351"/>
      <c r="K8" s="352"/>
      <c r="L8" s="8"/>
    </row>
    <row r="9" spans="1:15" ht="18.75" x14ac:dyDescent="0.3">
      <c r="A9" s="82" t="s">
        <v>10</v>
      </c>
      <c r="B9" s="83">
        <v>16</v>
      </c>
      <c r="C9" s="84">
        <v>101</v>
      </c>
      <c r="D9" s="85">
        <v>8</v>
      </c>
      <c r="E9" s="86">
        <v>89</v>
      </c>
      <c r="F9" s="83">
        <v>4</v>
      </c>
      <c r="G9" s="84">
        <v>42</v>
      </c>
      <c r="H9" s="85">
        <v>73</v>
      </c>
      <c r="I9" s="163">
        <v>1849</v>
      </c>
      <c r="J9" s="367">
        <v>101</v>
      </c>
      <c r="K9" s="368">
        <v>2081</v>
      </c>
      <c r="L9" s="8"/>
      <c r="N9" s="449"/>
      <c r="O9" s="449"/>
    </row>
    <row r="10" spans="1:15" ht="18.75" x14ac:dyDescent="0.3">
      <c r="A10" s="82" t="s">
        <v>11</v>
      </c>
      <c r="B10" s="83">
        <v>8</v>
      </c>
      <c r="C10" s="158">
        <v>41</v>
      </c>
      <c r="D10" s="125">
        <v>1</v>
      </c>
      <c r="E10" s="125">
        <v>14</v>
      </c>
      <c r="F10" s="83">
        <v>0</v>
      </c>
      <c r="G10" s="84">
        <v>0</v>
      </c>
      <c r="H10" s="85">
        <v>39</v>
      </c>
      <c r="I10" s="163">
        <v>913</v>
      </c>
      <c r="J10" s="367">
        <v>48</v>
      </c>
      <c r="K10" s="368">
        <v>968</v>
      </c>
      <c r="L10" s="8"/>
      <c r="N10" s="449"/>
      <c r="O10" s="449"/>
    </row>
    <row r="11" spans="1:15" ht="18.75" x14ac:dyDescent="0.3">
      <c r="A11" s="82" t="s">
        <v>12</v>
      </c>
      <c r="B11" s="83">
        <v>9</v>
      </c>
      <c r="C11" s="158">
        <v>49</v>
      </c>
      <c r="D11" s="125">
        <v>1</v>
      </c>
      <c r="E11" s="125">
        <v>9</v>
      </c>
      <c r="F11" s="83">
        <v>0</v>
      </c>
      <c r="G11" s="84">
        <v>0</v>
      </c>
      <c r="H11" s="85">
        <v>25</v>
      </c>
      <c r="I11" s="163">
        <v>663</v>
      </c>
      <c r="J11" s="367">
        <v>35</v>
      </c>
      <c r="K11" s="368">
        <v>721</v>
      </c>
      <c r="L11" s="8"/>
      <c r="N11" s="449"/>
      <c r="O11" s="449"/>
    </row>
    <row r="12" spans="1:15" ht="18.75" x14ac:dyDescent="0.3">
      <c r="A12" s="82" t="s">
        <v>13</v>
      </c>
      <c r="B12" s="83">
        <v>8</v>
      </c>
      <c r="C12" s="158">
        <v>42</v>
      </c>
      <c r="D12" s="125">
        <v>1</v>
      </c>
      <c r="E12" s="125">
        <v>6</v>
      </c>
      <c r="F12" s="83">
        <v>0</v>
      </c>
      <c r="G12" s="84">
        <v>0</v>
      </c>
      <c r="H12" s="85">
        <v>9</v>
      </c>
      <c r="I12" s="163">
        <v>156</v>
      </c>
      <c r="J12" s="367">
        <v>18</v>
      </c>
      <c r="K12" s="368">
        <v>204</v>
      </c>
      <c r="L12" s="8"/>
      <c r="N12" s="449"/>
      <c r="O12" s="449"/>
    </row>
    <row r="13" spans="1:15" ht="18.75" x14ac:dyDescent="0.3">
      <c r="A13" s="82" t="s">
        <v>14</v>
      </c>
      <c r="B13" s="83">
        <v>9</v>
      </c>
      <c r="C13" s="158">
        <v>61</v>
      </c>
      <c r="D13" s="125">
        <v>0</v>
      </c>
      <c r="E13" s="125">
        <v>0</v>
      </c>
      <c r="F13" s="83">
        <v>5</v>
      </c>
      <c r="G13" s="84">
        <v>17</v>
      </c>
      <c r="H13" s="85">
        <v>19</v>
      </c>
      <c r="I13" s="163">
        <v>627</v>
      </c>
      <c r="J13" s="367">
        <v>33</v>
      </c>
      <c r="K13" s="368">
        <v>705</v>
      </c>
      <c r="L13" s="8"/>
      <c r="N13" s="449"/>
      <c r="O13" s="449"/>
    </row>
    <row r="14" spans="1:15" ht="18.75" x14ac:dyDescent="0.3">
      <c r="A14" s="82" t="s">
        <v>15</v>
      </c>
      <c r="B14" s="83">
        <v>21</v>
      </c>
      <c r="C14" s="84">
        <v>164</v>
      </c>
      <c r="D14" s="85">
        <v>1</v>
      </c>
      <c r="E14" s="86">
        <v>7</v>
      </c>
      <c r="F14" s="83">
        <v>6</v>
      </c>
      <c r="G14" s="84">
        <v>12</v>
      </c>
      <c r="H14" s="85">
        <v>104</v>
      </c>
      <c r="I14" s="163">
        <v>1620</v>
      </c>
      <c r="J14" s="367">
        <v>132</v>
      </c>
      <c r="K14" s="368">
        <v>1803</v>
      </c>
      <c r="L14" s="8"/>
      <c r="N14" s="449"/>
      <c r="O14" s="449"/>
    </row>
    <row r="15" spans="1:15" ht="18.75" x14ac:dyDescent="0.3">
      <c r="A15" s="82" t="s">
        <v>16</v>
      </c>
      <c r="B15" s="95">
        <v>56</v>
      </c>
      <c r="C15" s="96">
        <v>732</v>
      </c>
      <c r="D15" s="97">
        <v>1</v>
      </c>
      <c r="E15" s="98">
        <v>29</v>
      </c>
      <c r="F15" s="95">
        <v>9</v>
      </c>
      <c r="G15" s="96">
        <v>25</v>
      </c>
      <c r="H15" s="97">
        <v>363</v>
      </c>
      <c r="I15" s="166">
        <v>4162</v>
      </c>
      <c r="J15" s="367">
        <v>429</v>
      </c>
      <c r="K15" s="370">
        <v>4948</v>
      </c>
      <c r="L15" s="8"/>
      <c r="N15" s="449"/>
      <c r="O15" s="449"/>
    </row>
    <row r="16" spans="1:15" ht="18.75" x14ac:dyDescent="0.3">
      <c r="A16" s="82" t="s">
        <v>17</v>
      </c>
      <c r="B16" s="95">
        <v>90</v>
      </c>
      <c r="C16" s="96">
        <v>1598</v>
      </c>
      <c r="D16" s="97">
        <v>3</v>
      </c>
      <c r="E16" s="98">
        <v>73</v>
      </c>
      <c r="F16" s="95">
        <v>12</v>
      </c>
      <c r="G16" s="96">
        <v>53</v>
      </c>
      <c r="H16" s="97">
        <v>625</v>
      </c>
      <c r="I16" s="166">
        <v>8007</v>
      </c>
      <c r="J16" s="367">
        <v>730</v>
      </c>
      <c r="K16" s="370">
        <v>9731</v>
      </c>
      <c r="L16" s="8"/>
      <c r="N16" s="449"/>
      <c r="O16" s="449"/>
    </row>
    <row r="17" spans="1:15" ht="18.75" x14ac:dyDescent="0.3">
      <c r="A17" s="82" t="s">
        <v>18</v>
      </c>
      <c r="B17" s="95">
        <v>103</v>
      </c>
      <c r="C17" s="96">
        <v>1573</v>
      </c>
      <c r="D17" s="97">
        <v>5</v>
      </c>
      <c r="E17" s="98">
        <v>96</v>
      </c>
      <c r="F17" s="95">
        <v>18</v>
      </c>
      <c r="G17" s="96">
        <v>62</v>
      </c>
      <c r="H17" s="97">
        <v>728</v>
      </c>
      <c r="I17" s="166">
        <v>9674</v>
      </c>
      <c r="J17" s="367">
        <v>854</v>
      </c>
      <c r="K17" s="370">
        <v>11405</v>
      </c>
      <c r="L17" s="8"/>
      <c r="N17" s="449"/>
      <c r="O17" s="449"/>
    </row>
    <row r="18" spans="1:15" ht="18.75" x14ac:dyDescent="0.3">
      <c r="A18" s="82" t="s">
        <v>19</v>
      </c>
      <c r="B18" s="95">
        <v>129</v>
      </c>
      <c r="C18" s="96">
        <v>1354</v>
      </c>
      <c r="D18" s="97">
        <v>7</v>
      </c>
      <c r="E18" s="98">
        <v>80</v>
      </c>
      <c r="F18" s="95">
        <v>19</v>
      </c>
      <c r="G18" s="96">
        <v>69</v>
      </c>
      <c r="H18" s="97">
        <v>758</v>
      </c>
      <c r="I18" s="166">
        <v>10335</v>
      </c>
      <c r="J18" s="367">
        <v>913</v>
      </c>
      <c r="K18" s="370">
        <v>11838</v>
      </c>
      <c r="L18" s="8"/>
      <c r="N18" s="449"/>
      <c r="O18" s="449"/>
    </row>
    <row r="19" spans="1:15" ht="18.75" x14ac:dyDescent="0.3">
      <c r="A19" s="82" t="s">
        <v>20</v>
      </c>
      <c r="B19" s="83">
        <v>110</v>
      </c>
      <c r="C19" s="84">
        <v>1111</v>
      </c>
      <c r="D19" s="85">
        <v>8</v>
      </c>
      <c r="E19" s="86">
        <v>80</v>
      </c>
      <c r="F19" s="83">
        <v>24</v>
      </c>
      <c r="G19" s="84">
        <v>97</v>
      </c>
      <c r="H19" s="85">
        <v>329</v>
      </c>
      <c r="I19" s="163">
        <v>5781</v>
      </c>
      <c r="J19" s="367">
        <v>471</v>
      </c>
      <c r="K19" s="368">
        <v>7069</v>
      </c>
      <c r="L19" s="8"/>
      <c r="N19" s="449"/>
      <c r="O19" s="449"/>
    </row>
    <row r="20" spans="1:15" ht="18.75" x14ac:dyDescent="0.3">
      <c r="A20" s="82" t="s">
        <v>21</v>
      </c>
      <c r="B20" s="83">
        <v>98</v>
      </c>
      <c r="C20" s="84">
        <v>1474</v>
      </c>
      <c r="D20" s="85">
        <v>14</v>
      </c>
      <c r="E20" s="86">
        <v>146</v>
      </c>
      <c r="F20" s="83">
        <v>23</v>
      </c>
      <c r="G20" s="84">
        <v>120</v>
      </c>
      <c r="H20" s="85">
        <v>203</v>
      </c>
      <c r="I20" s="163">
        <v>3672</v>
      </c>
      <c r="J20" s="367">
        <v>338</v>
      </c>
      <c r="K20" s="368">
        <v>5412</v>
      </c>
      <c r="L20" s="8"/>
      <c r="N20" s="449"/>
      <c r="O20" s="449"/>
    </row>
    <row r="21" spans="1:15" ht="18.75" x14ac:dyDescent="0.3">
      <c r="A21" s="82" t="s">
        <v>22</v>
      </c>
      <c r="B21" s="83">
        <v>98</v>
      </c>
      <c r="C21" s="84">
        <v>1296</v>
      </c>
      <c r="D21" s="85">
        <v>14</v>
      </c>
      <c r="E21" s="86">
        <v>200</v>
      </c>
      <c r="F21" s="83">
        <v>24</v>
      </c>
      <c r="G21" s="84">
        <v>171</v>
      </c>
      <c r="H21" s="85">
        <v>166</v>
      </c>
      <c r="I21" s="163">
        <v>3517</v>
      </c>
      <c r="J21" s="367">
        <v>302</v>
      </c>
      <c r="K21" s="368">
        <v>5184</v>
      </c>
      <c r="L21" s="8"/>
      <c r="N21" s="449"/>
      <c r="O21" s="449"/>
    </row>
    <row r="22" spans="1:15" ht="18.75" x14ac:dyDescent="0.3">
      <c r="A22" s="82" t="s">
        <v>23</v>
      </c>
      <c r="B22" s="83">
        <v>102</v>
      </c>
      <c r="C22" s="84">
        <v>1560</v>
      </c>
      <c r="D22" s="85">
        <v>17</v>
      </c>
      <c r="E22" s="86">
        <v>348</v>
      </c>
      <c r="F22" s="83">
        <v>23</v>
      </c>
      <c r="G22" s="84">
        <v>184</v>
      </c>
      <c r="H22" s="85">
        <v>186</v>
      </c>
      <c r="I22" s="163">
        <v>4182</v>
      </c>
      <c r="J22" s="367">
        <v>328</v>
      </c>
      <c r="K22" s="368">
        <v>6274</v>
      </c>
      <c r="L22" s="8"/>
      <c r="N22" s="449"/>
      <c r="O22" s="449"/>
    </row>
    <row r="23" spans="1:15" ht="18.75" x14ac:dyDescent="0.3">
      <c r="A23" s="82" t="s">
        <v>24</v>
      </c>
      <c r="B23" s="83">
        <v>106</v>
      </c>
      <c r="C23" s="84">
        <v>1887</v>
      </c>
      <c r="D23" s="85">
        <v>29</v>
      </c>
      <c r="E23" s="86">
        <v>663</v>
      </c>
      <c r="F23" s="83">
        <v>24</v>
      </c>
      <c r="G23" s="84">
        <v>288</v>
      </c>
      <c r="H23" s="85">
        <v>227</v>
      </c>
      <c r="I23" s="163">
        <v>6370</v>
      </c>
      <c r="J23" s="367">
        <v>386</v>
      </c>
      <c r="K23" s="368">
        <v>9208</v>
      </c>
      <c r="L23" s="8"/>
      <c r="N23" s="449"/>
      <c r="O23" s="449"/>
    </row>
    <row r="24" spans="1:15" ht="18.75" x14ac:dyDescent="0.3">
      <c r="A24" s="82" t="s">
        <v>25</v>
      </c>
      <c r="B24" s="83">
        <v>108</v>
      </c>
      <c r="C24" s="84">
        <v>2225</v>
      </c>
      <c r="D24" s="85">
        <v>64</v>
      </c>
      <c r="E24" s="86">
        <v>1397</v>
      </c>
      <c r="F24" s="83">
        <v>26</v>
      </c>
      <c r="G24" s="84">
        <v>421</v>
      </c>
      <c r="H24" s="85">
        <v>304</v>
      </c>
      <c r="I24" s="163">
        <v>10590</v>
      </c>
      <c r="J24" s="367">
        <v>502</v>
      </c>
      <c r="K24" s="368">
        <v>14633</v>
      </c>
      <c r="L24" s="8"/>
      <c r="N24" s="449"/>
      <c r="O24" s="449"/>
    </row>
    <row r="25" spans="1:15" ht="18.75" x14ac:dyDescent="0.3">
      <c r="A25" s="185" t="s">
        <v>26</v>
      </c>
      <c r="B25" s="186">
        <v>140</v>
      </c>
      <c r="C25" s="187">
        <v>2791</v>
      </c>
      <c r="D25" s="188">
        <v>105</v>
      </c>
      <c r="E25" s="189">
        <v>2913</v>
      </c>
      <c r="F25" s="186">
        <v>69</v>
      </c>
      <c r="G25" s="187">
        <v>1280</v>
      </c>
      <c r="H25" s="188">
        <v>493</v>
      </c>
      <c r="I25" s="198">
        <v>19133</v>
      </c>
      <c r="J25" s="426">
        <v>807</v>
      </c>
      <c r="K25" s="427">
        <v>26117</v>
      </c>
      <c r="L25" s="8"/>
      <c r="N25" s="449"/>
      <c r="O25" s="449"/>
    </row>
    <row r="26" spans="1:15" ht="18.75" x14ac:dyDescent="0.3">
      <c r="A26" s="185" t="s">
        <v>27</v>
      </c>
      <c r="B26" s="186">
        <v>182</v>
      </c>
      <c r="C26" s="187">
        <v>4279</v>
      </c>
      <c r="D26" s="188">
        <v>141</v>
      </c>
      <c r="E26" s="189">
        <v>4489</v>
      </c>
      <c r="F26" s="186">
        <v>113</v>
      </c>
      <c r="G26" s="187">
        <v>2659</v>
      </c>
      <c r="H26" s="188">
        <v>754</v>
      </c>
      <c r="I26" s="198">
        <v>30829</v>
      </c>
      <c r="J26" s="426">
        <v>1190</v>
      </c>
      <c r="K26" s="427">
        <v>42256</v>
      </c>
      <c r="L26" s="8"/>
      <c r="N26" s="449"/>
      <c r="O26" s="449"/>
    </row>
    <row r="27" spans="1:15" ht="18.75" x14ac:dyDescent="0.3">
      <c r="A27" s="185" t="s">
        <v>28</v>
      </c>
      <c r="B27" s="186">
        <v>155</v>
      </c>
      <c r="C27" s="187">
        <v>3541</v>
      </c>
      <c r="D27" s="188">
        <v>120</v>
      </c>
      <c r="E27" s="189">
        <v>3239</v>
      </c>
      <c r="F27" s="186">
        <v>99</v>
      </c>
      <c r="G27" s="187">
        <v>2053</v>
      </c>
      <c r="H27" s="188">
        <v>722</v>
      </c>
      <c r="I27" s="198">
        <v>28420</v>
      </c>
      <c r="J27" s="426">
        <v>1096</v>
      </c>
      <c r="K27" s="427">
        <v>37253</v>
      </c>
      <c r="L27" s="8"/>
      <c r="N27" s="449"/>
      <c r="O27" s="449"/>
    </row>
    <row r="28" spans="1:15" ht="18.75" x14ac:dyDescent="0.3">
      <c r="A28" s="82" t="s">
        <v>29</v>
      </c>
      <c r="B28" s="83">
        <v>132</v>
      </c>
      <c r="C28" s="84">
        <v>1968</v>
      </c>
      <c r="D28" s="85">
        <v>65</v>
      </c>
      <c r="E28" s="86">
        <v>1460</v>
      </c>
      <c r="F28" s="83">
        <v>54</v>
      </c>
      <c r="G28" s="84">
        <v>938</v>
      </c>
      <c r="H28" s="85">
        <v>468</v>
      </c>
      <c r="I28" s="163">
        <v>16852</v>
      </c>
      <c r="J28" s="367">
        <v>719</v>
      </c>
      <c r="K28" s="368">
        <v>21218</v>
      </c>
      <c r="L28" s="8"/>
      <c r="N28" s="449"/>
      <c r="O28" s="449"/>
    </row>
    <row r="29" spans="1:15" ht="18.75" x14ac:dyDescent="0.3">
      <c r="A29" s="82" t="s">
        <v>30</v>
      </c>
      <c r="B29" s="83">
        <v>98</v>
      </c>
      <c r="C29" s="84">
        <v>1421</v>
      </c>
      <c r="D29" s="85">
        <v>36</v>
      </c>
      <c r="E29" s="86">
        <v>813</v>
      </c>
      <c r="F29" s="83">
        <v>27</v>
      </c>
      <c r="G29" s="84">
        <v>427</v>
      </c>
      <c r="H29" s="85">
        <v>307</v>
      </c>
      <c r="I29" s="163">
        <v>10660</v>
      </c>
      <c r="J29" s="367">
        <v>468</v>
      </c>
      <c r="K29" s="368">
        <v>13321</v>
      </c>
      <c r="L29" s="8"/>
      <c r="N29" s="449"/>
      <c r="O29" s="449"/>
    </row>
    <row r="30" spans="1:15" ht="18.75" x14ac:dyDescent="0.3">
      <c r="A30" s="82" t="s">
        <v>31</v>
      </c>
      <c r="B30" s="83">
        <v>87</v>
      </c>
      <c r="C30" s="84">
        <v>1045</v>
      </c>
      <c r="D30" s="85">
        <v>25</v>
      </c>
      <c r="E30" s="86">
        <v>576</v>
      </c>
      <c r="F30" s="83">
        <v>21</v>
      </c>
      <c r="G30" s="84">
        <v>253</v>
      </c>
      <c r="H30" s="85">
        <v>247</v>
      </c>
      <c r="I30" s="163">
        <v>8380</v>
      </c>
      <c r="J30" s="367">
        <v>380</v>
      </c>
      <c r="K30" s="368">
        <v>10254</v>
      </c>
      <c r="L30" s="8"/>
      <c r="N30" s="449"/>
      <c r="O30" s="449"/>
    </row>
    <row r="31" spans="1:15" ht="18.75" x14ac:dyDescent="0.3">
      <c r="A31" s="82" t="s">
        <v>32</v>
      </c>
      <c r="B31" s="83">
        <v>88</v>
      </c>
      <c r="C31" s="84">
        <v>1042</v>
      </c>
      <c r="D31" s="85">
        <v>21</v>
      </c>
      <c r="E31" s="86">
        <v>421</v>
      </c>
      <c r="F31" s="83">
        <v>14</v>
      </c>
      <c r="G31" s="84">
        <v>331</v>
      </c>
      <c r="H31" s="85">
        <v>206</v>
      </c>
      <c r="I31" s="163">
        <v>6234</v>
      </c>
      <c r="J31" s="367">
        <v>329</v>
      </c>
      <c r="K31" s="368">
        <v>8028</v>
      </c>
      <c r="L31" s="8"/>
      <c r="N31" s="449"/>
      <c r="O31" s="449"/>
    </row>
    <row r="32" spans="1:15" ht="18.75" x14ac:dyDescent="0.3">
      <c r="A32" s="82" t="s">
        <v>33</v>
      </c>
      <c r="B32" s="101">
        <v>65</v>
      </c>
      <c r="C32" s="102">
        <v>682</v>
      </c>
      <c r="D32" s="103">
        <v>10</v>
      </c>
      <c r="E32" s="104">
        <v>184</v>
      </c>
      <c r="F32" s="101">
        <v>16</v>
      </c>
      <c r="G32" s="102">
        <v>289</v>
      </c>
      <c r="H32" s="103">
        <v>143</v>
      </c>
      <c r="I32" s="167">
        <v>4295</v>
      </c>
      <c r="J32" s="373">
        <v>234</v>
      </c>
      <c r="K32" s="374">
        <v>5450</v>
      </c>
      <c r="L32" s="8"/>
      <c r="N32" s="449"/>
      <c r="O32" s="449"/>
    </row>
    <row r="33" spans="1:15" ht="5.45" customHeight="1" x14ac:dyDescent="0.25">
      <c r="A33" s="107"/>
      <c r="B33" s="108"/>
      <c r="C33" s="109"/>
      <c r="D33" s="110"/>
      <c r="E33" s="111"/>
      <c r="F33" s="108"/>
      <c r="G33" s="109"/>
      <c r="H33" s="110"/>
      <c r="I33" s="168"/>
      <c r="J33" s="357"/>
      <c r="K33" s="364"/>
      <c r="L33" s="8"/>
      <c r="N33" s="449"/>
      <c r="O33" s="449"/>
    </row>
    <row r="34" spans="1:15" ht="18.75" x14ac:dyDescent="0.25">
      <c r="A34" s="114" t="s">
        <v>34</v>
      </c>
      <c r="B34" s="108">
        <v>2018</v>
      </c>
      <c r="C34" s="109">
        <v>32037</v>
      </c>
      <c r="D34" s="110">
        <v>697</v>
      </c>
      <c r="E34" s="111">
        <v>17332</v>
      </c>
      <c r="F34" s="108">
        <v>630</v>
      </c>
      <c r="G34" s="109">
        <v>9791</v>
      </c>
      <c r="H34" s="110">
        <v>7498</v>
      </c>
      <c r="I34" s="168">
        <v>196921</v>
      </c>
      <c r="J34" s="357">
        <v>10843</v>
      </c>
      <c r="K34" s="364">
        <v>256081</v>
      </c>
      <c r="L34" s="8"/>
      <c r="N34" s="449"/>
      <c r="O34" s="449"/>
    </row>
    <row r="35" spans="1:15" ht="5.45" customHeight="1" x14ac:dyDescent="0.3">
      <c r="A35" s="217"/>
      <c r="B35" s="218"/>
      <c r="C35" s="219"/>
      <c r="D35" s="220"/>
      <c r="E35" s="221"/>
      <c r="F35" s="218"/>
      <c r="G35" s="219"/>
      <c r="H35" s="220"/>
      <c r="I35" s="221"/>
      <c r="J35" s="428"/>
      <c r="K35" s="429"/>
      <c r="L35" s="8"/>
    </row>
    <row r="36" spans="1:15" ht="8.4499999999999993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5" x14ac:dyDescent="0.25">
      <c r="A37" s="312" t="s">
        <v>121</v>
      </c>
      <c r="B37" s="313"/>
      <c r="C37" s="313"/>
      <c r="D37" s="313"/>
      <c r="E37" s="313"/>
      <c r="F37" s="313"/>
      <c r="G37" s="313"/>
      <c r="H37" s="313"/>
      <c r="I37" s="313"/>
      <c r="J37" s="314"/>
      <c r="K37" s="313"/>
      <c r="L37" s="8"/>
    </row>
    <row r="38" spans="1:15" x14ac:dyDescent="0.25">
      <c r="A38" s="315" t="s">
        <v>139</v>
      </c>
      <c r="B38" s="315"/>
      <c r="C38" s="315"/>
      <c r="D38" s="315"/>
      <c r="E38" s="315"/>
      <c r="F38" s="315"/>
      <c r="G38" s="315"/>
      <c r="H38" s="315"/>
      <c r="I38" s="315"/>
      <c r="J38" s="314"/>
      <c r="K38" s="313"/>
      <c r="L38" s="8"/>
    </row>
    <row r="39" spans="1:15" x14ac:dyDescent="0.25">
      <c r="A39" s="315" t="s">
        <v>122</v>
      </c>
      <c r="B39" s="315"/>
      <c r="C39" s="315"/>
      <c r="D39" s="315"/>
      <c r="E39" s="315"/>
      <c r="F39" s="315"/>
      <c r="G39" s="315"/>
      <c r="H39" s="315"/>
      <c r="I39" s="315"/>
      <c r="J39" s="314"/>
      <c r="K39" s="313"/>
      <c r="L39" s="8"/>
    </row>
    <row r="40" spans="1:15" x14ac:dyDescent="0.25">
      <c r="A40" s="315" t="s">
        <v>167</v>
      </c>
      <c r="B40" s="315"/>
      <c r="C40" s="315"/>
      <c r="D40" s="315"/>
      <c r="E40" s="315"/>
      <c r="F40" s="313"/>
      <c r="G40" s="313"/>
      <c r="H40" s="313"/>
      <c r="I40" s="313"/>
      <c r="J40" s="314"/>
      <c r="K40" s="313"/>
      <c r="L40" s="8"/>
    </row>
    <row r="41" spans="1:15" x14ac:dyDescent="0.25">
      <c r="A41" s="315" t="s">
        <v>147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3"/>
      <c r="L41" s="8"/>
    </row>
    <row r="42" spans="1:15" x14ac:dyDescent="0.25">
      <c r="A42" s="315" t="s">
        <v>129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3"/>
    </row>
    <row r="43" spans="1:15" x14ac:dyDescent="0.25">
      <c r="A43" s="315" t="s">
        <v>127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</row>
    <row r="44" spans="1:1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51" spans="1:23" x14ac:dyDescent="0.25">
      <c r="A51" s="456"/>
      <c r="B51" s="456"/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</row>
    <row r="52" spans="1:23" x14ac:dyDescent="0.25">
      <c r="A52" s="456"/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</row>
    <row r="53" spans="1:23" ht="18" x14ac:dyDescent="0.25">
      <c r="A53" s="459"/>
      <c r="B53" s="460"/>
      <c r="C53" s="460"/>
      <c r="D53" s="460"/>
      <c r="E53" s="460"/>
      <c r="F53" s="460"/>
      <c r="G53" s="460"/>
      <c r="H53" s="460"/>
      <c r="I53" s="460"/>
      <c r="J53" s="460"/>
      <c r="K53" s="460"/>
      <c r="L53" s="460"/>
      <c r="M53" s="460"/>
      <c r="N53" s="439"/>
      <c r="O53" s="439"/>
      <c r="P53" s="439"/>
      <c r="Q53" s="439"/>
      <c r="R53" s="439"/>
      <c r="S53" s="439"/>
      <c r="T53" s="439"/>
      <c r="U53" s="439"/>
      <c r="V53" s="439"/>
      <c r="W53" s="439"/>
    </row>
    <row r="54" spans="1:23" ht="18" x14ac:dyDescent="0.25">
      <c r="A54" s="459"/>
      <c r="B54" s="446"/>
      <c r="C54" s="446"/>
      <c r="D54" s="446"/>
      <c r="E54" s="446"/>
      <c r="F54" s="446"/>
      <c r="G54" s="446"/>
      <c r="H54" s="446"/>
      <c r="I54" s="446"/>
      <c r="J54" s="446"/>
      <c r="K54" s="446"/>
      <c r="L54" s="446"/>
      <c r="M54" s="446"/>
      <c r="N54" s="440"/>
      <c r="O54" s="440"/>
      <c r="P54" s="440"/>
      <c r="Q54" s="440"/>
      <c r="R54" s="440"/>
      <c r="S54" s="440"/>
      <c r="T54" s="440"/>
      <c r="U54" s="440"/>
      <c r="V54" s="440"/>
      <c r="W54" s="440"/>
    </row>
    <row r="55" spans="1:23" ht="18.75" x14ac:dyDescent="0.25">
      <c r="A55" s="459"/>
      <c r="B55" s="461"/>
      <c r="C55" s="461"/>
      <c r="D55" s="461"/>
      <c r="E55" s="461"/>
      <c r="F55" s="461"/>
      <c r="G55" s="461"/>
      <c r="H55" s="461"/>
      <c r="I55" s="461"/>
      <c r="J55" s="461"/>
      <c r="K55" s="461"/>
      <c r="L55" s="461"/>
      <c r="M55" s="461"/>
      <c r="N55" s="441"/>
      <c r="O55" s="441"/>
      <c r="P55" s="441"/>
      <c r="Q55" s="441"/>
      <c r="R55" s="441"/>
      <c r="S55" s="441"/>
      <c r="T55" s="441"/>
      <c r="U55" s="441"/>
      <c r="V55" s="441"/>
      <c r="W55" s="441"/>
    </row>
    <row r="56" spans="1:23" x14ac:dyDescent="0.25">
      <c r="A56" s="446"/>
      <c r="B56" s="446"/>
      <c r="C56" s="446"/>
      <c r="D56" s="446"/>
      <c r="E56" s="446"/>
      <c r="F56" s="446"/>
      <c r="G56" s="446"/>
      <c r="H56" s="446"/>
      <c r="I56" s="446"/>
      <c r="J56" s="446"/>
      <c r="K56" s="446"/>
      <c r="L56" s="446"/>
      <c r="M56" s="446"/>
    </row>
    <row r="57" spans="1:23" x14ac:dyDescent="0.25">
      <c r="A57" s="446"/>
      <c r="B57" s="446"/>
      <c r="C57" s="446"/>
      <c r="D57" s="446"/>
      <c r="E57" s="446"/>
      <c r="F57" s="446"/>
      <c r="G57" s="446"/>
      <c r="H57" s="446"/>
      <c r="I57" s="446"/>
      <c r="J57" s="446"/>
      <c r="K57" s="446"/>
      <c r="L57" s="446"/>
      <c r="M57" s="446"/>
    </row>
    <row r="58" spans="1:23" ht="18" x14ac:dyDescent="0.25">
      <c r="A58" s="462"/>
      <c r="B58" s="445"/>
      <c r="C58" s="445"/>
      <c r="D58" s="445"/>
      <c r="E58" s="445"/>
      <c r="F58" s="445"/>
      <c r="G58" s="445"/>
      <c r="H58" s="445"/>
      <c r="I58" s="445"/>
      <c r="J58" s="445"/>
      <c r="K58" s="445"/>
      <c r="L58" s="445"/>
      <c r="M58" s="445"/>
      <c r="N58" s="443"/>
      <c r="O58" s="443"/>
      <c r="P58" s="443"/>
      <c r="Q58" s="443"/>
      <c r="R58" s="443"/>
      <c r="S58" s="443"/>
      <c r="T58" s="443"/>
      <c r="U58" s="443"/>
      <c r="V58" s="443"/>
      <c r="W58" s="443"/>
    </row>
    <row r="59" spans="1:23" x14ac:dyDescent="0.25">
      <c r="A59" s="446"/>
      <c r="B59" s="446"/>
      <c r="C59" s="446"/>
      <c r="D59" s="446"/>
      <c r="E59" s="446"/>
      <c r="F59" s="446"/>
      <c r="G59" s="446"/>
      <c r="H59" s="446"/>
      <c r="I59" s="446"/>
      <c r="J59" s="446"/>
      <c r="K59" s="446"/>
      <c r="L59" s="446"/>
      <c r="M59" s="446"/>
      <c r="N59" s="440"/>
      <c r="O59" s="440"/>
      <c r="P59" s="440"/>
      <c r="Q59" s="440"/>
      <c r="R59" s="440"/>
      <c r="S59" s="440"/>
      <c r="T59" s="440"/>
      <c r="U59" s="440"/>
      <c r="V59" s="440"/>
      <c r="W59" s="440"/>
    </row>
    <row r="60" spans="1:23" x14ac:dyDescent="0.25">
      <c r="A60" s="446"/>
      <c r="B60" s="446"/>
      <c r="C60" s="446"/>
      <c r="D60" s="446"/>
      <c r="E60" s="446"/>
      <c r="F60" s="446"/>
      <c r="G60" s="446"/>
      <c r="H60" s="446"/>
      <c r="I60" s="446"/>
      <c r="J60" s="446"/>
      <c r="K60" s="446"/>
      <c r="L60" s="446"/>
      <c r="M60" s="446"/>
      <c r="N60" s="440"/>
      <c r="O60" s="440"/>
      <c r="P60" s="440"/>
      <c r="Q60" s="440"/>
      <c r="R60" s="440"/>
      <c r="S60" s="440"/>
      <c r="T60" s="440"/>
      <c r="U60" s="440"/>
      <c r="V60" s="440"/>
      <c r="W60" s="440"/>
    </row>
    <row r="61" spans="1:23" ht="18" x14ac:dyDescent="0.25">
      <c r="A61" s="462"/>
      <c r="B61" s="447"/>
      <c r="C61" s="447"/>
      <c r="D61" s="447"/>
      <c r="E61" s="447"/>
      <c r="F61" s="447"/>
      <c r="G61" s="447"/>
      <c r="H61" s="447"/>
      <c r="I61" s="447"/>
      <c r="J61" s="447"/>
      <c r="K61" s="447"/>
      <c r="L61" s="447"/>
      <c r="M61" s="447"/>
      <c r="N61" s="444"/>
      <c r="O61" s="444"/>
      <c r="P61" s="444"/>
      <c r="Q61" s="444"/>
      <c r="R61" s="444"/>
      <c r="S61" s="444"/>
      <c r="T61" s="444"/>
      <c r="U61" s="444"/>
      <c r="V61" s="444"/>
      <c r="W61" s="444"/>
    </row>
    <row r="62" spans="1:23" x14ac:dyDescent="0.25">
      <c r="A62" s="456"/>
      <c r="B62" s="456"/>
      <c r="C62" s="456"/>
      <c r="D62" s="456"/>
      <c r="E62" s="456"/>
      <c r="F62" s="456"/>
      <c r="G62" s="456"/>
      <c r="H62" s="456"/>
      <c r="I62" s="456"/>
      <c r="J62" s="456"/>
      <c r="K62" s="456"/>
      <c r="L62" s="456"/>
      <c r="M62" s="456"/>
    </row>
    <row r="63" spans="1:23" x14ac:dyDescent="0.25">
      <c r="A63" s="456"/>
      <c r="B63" s="456"/>
      <c r="C63" s="456"/>
      <c r="D63" s="456"/>
      <c r="E63" s="456"/>
      <c r="F63" s="456"/>
      <c r="G63" s="456"/>
      <c r="H63" s="456"/>
      <c r="I63" s="456"/>
      <c r="J63" s="456"/>
      <c r="K63" s="456"/>
      <c r="L63" s="456"/>
      <c r="M63" s="456"/>
    </row>
    <row r="64" spans="1:23" x14ac:dyDescent="0.25">
      <c r="A64" s="456"/>
      <c r="B64" s="456"/>
      <c r="C64" s="456"/>
      <c r="D64" s="456"/>
      <c r="E64" s="456"/>
      <c r="F64" s="456"/>
      <c r="G64" s="456"/>
      <c r="H64" s="456"/>
      <c r="I64" s="456"/>
      <c r="J64" s="456"/>
      <c r="K64" s="456"/>
      <c r="L64" s="456"/>
      <c r="M64" s="456"/>
    </row>
    <row r="65" spans="1:13" x14ac:dyDescent="0.25">
      <c r="A65" s="456"/>
      <c r="B65" s="456"/>
      <c r="C65" s="456"/>
      <c r="D65" s="456"/>
      <c r="E65" s="456"/>
      <c r="F65" s="456"/>
      <c r="G65" s="456"/>
      <c r="H65" s="456"/>
      <c r="I65" s="456"/>
      <c r="J65" s="456"/>
      <c r="K65" s="456"/>
      <c r="L65" s="456"/>
      <c r="M65" s="456"/>
    </row>
  </sheetData>
  <mergeCells count="9">
    <mergeCell ref="A1:K1"/>
    <mergeCell ref="A2:K2"/>
    <mergeCell ref="A3:K3"/>
    <mergeCell ref="F5:G5"/>
    <mergeCell ref="B6:C6"/>
    <mergeCell ref="D6:E6"/>
    <mergeCell ref="F6:G6"/>
    <mergeCell ref="H6:I6"/>
    <mergeCell ref="J6:K6"/>
  </mergeCells>
  <conditionalFormatting sqref="D9:E9 D14:E32">
    <cfRule type="cellIs" dxfId="44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13F"/>
  </sheetPr>
  <dimension ref="A1:AB66"/>
  <sheetViews>
    <sheetView topLeftCell="L1" zoomScale="75" zoomScaleNormal="75" workbookViewId="0">
      <selection activeCell="Y1" sqref="Y1"/>
    </sheetView>
  </sheetViews>
  <sheetFormatPr defaultRowHeight="15" x14ac:dyDescent="0.25"/>
  <cols>
    <col min="1" max="1" width="15.28515625" customWidth="1"/>
    <col min="23" max="23" width="12.5703125" customWidth="1"/>
    <col min="24" max="24" width="1.7109375" customWidth="1"/>
    <col min="25" max="25" width="15.7109375" customWidth="1"/>
    <col min="27" max="27" width="23.85546875" customWidth="1"/>
    <col min="28" max="28" width="20.85546875" customWidth="1"/>
  </cols>
  <sheetData>
    <row r="1" spans="1:28" ht="15.75" x14ac:dyDescent="0.25">
      <c r="A1" s="505" t="s">
        <v>0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11"/>
      <c r="Q1" s="34"/>
      <c r="R1" s="34"/>
      <c r="S1" s="11"/>
      <c r="T1" s="32"/>
      <c r="U1" s="32"/>
      <c r="V1" s="8"/>
      <c r="W1" s="8"/>
      <c r="Y1" s="563">
        <v>44174</v>
      </c>
      <c r="Z1" s="8"/>
    </row>
    <row r="2" spans="1:28" ht="15.75" x14ac:dyDescent="0.25">
      <c r="A2" s="505" t="s">
        <v>35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11"/>
      <c r="Q2" s="11"/>
      <c r="R2" s="11"/>
      <c r="S2" s="11"/>
      <c r="T2" s="32"/>
      <c r="U2" s="32"/>
      <c r="V2" s="8"/>
      <c r="W2" s="8"/>
      <c r="X2" s="420"/>
      <c r="Y2" s="8"/>
      <c r="Z2" s="8"/>
    </row>
    <row r="3" spans="1:28" ht="15.75" x14ac:dyDescent="0.25">
      <c r="A3" s="505" t="s">
        <v>156</v>
      </c>
      <c r="B3" s="505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11"/>
      <c r="Q3" s="11"/>
      <c r="R3" s="11"/>
      <c r="S3" s="11"/>
      <c r="T3" s="32"/>
      <c r="U3" s="32"/>
      <c r="V3" s="8"/>
      <c r="W3" s="8"/>
      <c r="X3" s="8"/>
      <c r="Y3" s="8"/>
      <c r="Z3" s="8"/>
    </row>
    <row r="4" spans="1:28" x14ac:dyDescent="0.25">
      <c r="A4" s="41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417"/>
      <c r="X4" s="8"/>
      <c r="Y4" s="8"/>
      <c r="Z4" s="8"/>
    </row>
    <row r="5" spans="1:28" x14ac:dyDescent="0.25">
      <c r="A5" s="419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5"/>
      <c r="Q5" s="15"/>
      <c r="R5" s="15"/>
      <c r="S5" s="15"/>
      <c r="T5" s="15"/>
      <c r="U5" s="15"/>
      <c r="V5" s="15"/>
      <c r="W5" s="13"/>
      <c r="X5" s="8"/>
      <c r="Y5" s="8"/>
      <c r="Z5" s="8"/>
    </row>
    <row r="6" spans="1:28" ht="18.75" x14ac:dyDescent="0.3">
      <c r="A6" s="63"/>
      <c r="B6" s="506" t="s">
        <v>36</v>
      </c>
      <c r="C6" s="507"/>
      <c r="D6" s="508" t="s">
        <v>37</v>
      </c>
      <c r="E6" s="509"/>
      <c r="F6" s="509"/>
      <c r="G6" s="509"/>
      <c r="H6" s="509"/>
      <c r="I6" s="510"/>
      <c r="J6" s="506" t="s">
        <v>38</v>
      </c>
      <c r="K6" s="511"/>
      <c r="L6" s="511"/>
      <c r="M6" s="511"/>
      <c r="N6" s="511"/>
      <c r="O6" s="507"/>
      <c r="P6" s="496" t="s">
        <v>45</v>
      </c>
      <c r="Q6" s="497"/>
      <c r="R6" s="497"/>
      <c r="S6" s="497"/>
      <c r="T6" s="497"/>
      <c r="U6" s="497"/>
      <c r="V6" s="497"/>
      <c r="W6" s="498"/>
      <c r="X6" s="8"/>
      <c r="Y6" s="8"/>
      <c r="Z6" s="8"/>
    </row>
    <row r="7" spans="1:28" ht="18.75" x14ac:dyDescent="0.3">
      <c r="A7" s="64" t="s">
        <v>7</v>
      </c>
      <c r="B7" s="499" t="s">
        <v>39</v>
      </c>
      <c r="C7" s="500"/>
      <c r="D7" s="501" t="s">
        <v>39</v>
      </c>
      <c r="E7" s="502"/>
      <c r="F7" s="493" t="s">
        <v>40</v>
      </c>
      <c r="G7" s="493"/>
      <c r="H7" s="494" t="s">
        <v>34</v>
      </c>
      <c r="I7" s="503"/>
      <c r="J7" s="501" t="s">
        <v>39</v>
      </c>
      <c r="K7" s="502"/>
      <c r="L7" s="493" t="s">
        <v>41</v>
      </c>
      <c r="M7" s="493"/>
      <c r="N7" s="494" t="s">
        <v>34</v>
      </c>
      <c r="O7" s="495"/>
      <c r="P7" s="499" t="s">
        <v>39</v>
      </c>
      <c r="Q7" s="504"/>
      <c r="R7" s="502" t="s">
        <v>115</v>
      </c>
      <c r="S7" s="502"/>
      <c r="T7" s="493" t="s">
        <v>112</v>
      </c>
      <c r="U7" s="493"/>
      <c r="V7" s="494" t="s">
        <v>34</v>
      </c>
      <c r="W7" s="495"/>
      <c r="X7" s="8"/>
      <c r="Y7" s="8"/>
      <c r="Z7" s="8"/>
    </row>
    <row r="8" spans="1:28" ht="18.75" x14ac:dyDescent="0.3">
      <c r="A8" s="65"/>
      <c r="B8" s="67" t="s">
        <v>42</v>
      </c>
      <c r="C8" s="67" t="s">
        <v>9</v>
      </c>
      <c r="D8" s="68" t="s">
        <v>42</v>
      </c>
      <c r="E8" s="66" t="s">
        <v>9</v>
      </c>
      <c r="F8" s="327" t="s">
        <v>43</v>
      </c>
      <c r="G8" s="327" t="s">
        <v>9</v>
      </c>
      <c r="H8" s="331" t="s">
        <v>43</v>
      </c>
      <c r="I8" s="332" t="s">
        <v>9</v>
      </c>
      <c r="J8" s="68" t="s">
        <v>43</v>
      </c>
      <c r="K8" s="66" t="s">
        <v>9</v>
      </c>
      <c r="L8" s="67" t="s">
        <v>43</v>
      </c>
      <c r="M8" s="67" t="s">
        <v>9</v>
      </c>
      <c r="N8" s="69" t="s">
        <v>43</v>
      </c>
      <c r="O8" s="70" t="s">
        <v>9</v>
      </c>
      <c r="P8" s="151" t="s">
        <v>43</v>
      </c>
      <c r="Q8" s="150" t="s">
        <v>9</v>
      </c>
      <c r="R8" s="149" t="s">
        <v>43</v>
      </c>
      <c r="S8" s="149" t="s">
        <v>9</v>
      </c>
      <c r="T8" s="150" t="s">
        <v>43</v>
      </c>
      <c r="U8" s="150" t="s">
        <v>9</v>
      </c>
      <c r="V8" s="422" t="s">
        <v>43</v>
      </c>
      <c r="W8" s="423" t="s">
        <v>9</v>
      </c>
      <c r="X8" s="8"/>
      <c r="Y8" s="8"/>
      <c r="Z8" s="8"/>
      <c r="AB8" s="446"/>
    </row>
    <row r="9" spans="1:28" ht="18.75" x14ac:dyDescent="0.3">
      <c r="A9" s="71"/>
      <c r="B9" s="73"/>
      <c r="C9" s="73"/>
      <c r="D9" s="75"/>
      <c r="E9" s="72"/>
      <c r="F9" s="79"/>
      <c r="G9" s="79"/>
      <c r="H9" s="80"/>
      <c r="I9" s="80"/>
      <c r="J9" s="75"/>
      <c r="K9" s="72"/>
      <c r="L9" s="73"/>
      <c r="M9" s="73"/>
      <c r="N9" s="76"/>
      <c r="O9" s="77"/>
      <c r="P9" s="123"/>
      <c r="Q9" s="79"/>
      <c r="R9" s="74"/>
      <c r="S9" s="74"/>
      <c r="T9" s="79"/>
      <c r="U9" s="79"/>
      <c r="V9" s="80"/>
      <c r="W9" s="421"/>
      <c r="X9" s="8"/>
      <c r="Y9" s="8"/>
      <c r="Z9" s="8"/>
    </row>
    <row r="10" spans="1:28" ht="18.75" x14ac:dyDescent="0.3">
      <c r="A10" s="82" t="s">
        <v>44</v>
      </c>
      <c r="B10" s="124">
        <v>0</v>
      </c>
      <c r="C10" s="125">
        <v>0</v>
      </c>
      <c r="D10" s="83">
        <v>2</v>
      </c>
      <c r="E10" s="84">
        <v>14</v>
      </c>
      <c r="F10" s="125">
        <v>0</v>
      </c>
      <c r="G10" s="125">
        <v>0</v>
      </c>
      <c r="H10" s="87">
        <v>2</v>
      </c>
      <c r="I10" s="87">
        <v>14</v>
      </c>
      <c r="J10" s="83">
        <v>6</v>
      </c>
      <c r="K10" s="84">
        <v>26</v>
      </c>
      <c r="L10" s="125">
        <v>0</v>
      </c>
      <c r="M10" s="125">
        <v>0</v>
      </c>
      <c r="N10" s="87">
        <v>6</v>
      </c>
      <c r="O10" s="87">
        <v>26</v>
      </c>
      <c r="P10" s="124">
        <v>1</v>
      </c>
      <c r="Q10" s="125">
        <v>1</v>
      </c>
      <c r="R10" s="84">
        <v>2</v>
      </c>
      <c r="S10" s="84">
        <v>5</v>
      </c>
      <c r="T10" s="125">
        <v>0</v>
      </c>
      <c r="U10" s="125">
        <v>0</v>
      </c>
      <c r="V10" s="87">
        <v>3</v>
      </c>
      <c r="W10" s="88">
        <v>6</v>
      </c>
      <c r="X10" s="8"/>
      <c r="Y10" s="8"/>
      <c r="Z10" s="8"/>
      <c r="AA10" s="449"/>
      <c r="AB10" s="449"/>
    </row>
    <row r="11" spans="1:28" ht="18.75" x14ac:dyDescent="0.3">
      <c r="A11" s="82" t="s">
        <v>11</v>
      </c>
      <c r="B11" s="124">
        <v>0</v>
      </c>
      <c r="C11" s="164">
        <v>0</v>
      </c>
      <c r="D11" s="84">
        <v>2</v>
      </c>
      <c r="E11" s="84">
        <v>12</v>
      </c>
      <c r="F11" s="125">
        <v>1</v>
      </c>
      <c r="G11" s="125">
        <v>23</v>
      </c>
      <c r="H11" s="87">
        <v>3</v>
      </c>
      <c r="I11" s="87">
        <v>35</v>
      </c>
      <c r="J11" s="83">
        <v>3</v>
      </c>
      <c r="K11" s="84">
        <v>22</v>
      </c>
      <c r="L11" s="125">
        <v>0</v>
      </c>
      <c r="M11" s="125">
        <v>0</v>
      </c>
      <c r="N11" s="87">
        <v>3</v>
      </c>
      <c r="O11" s="87">
        <v>22</v>
      </c>
      <c r="P11" s="124">
        <v>1</v>
      </c>
      <c r="Q11" s="125">
        <v>1</v>
      </c>
      <c r="R11" s="84">
        <v>0</v>
      </c>
      <c r="S11" s="84">
        <v>0</v>
      </c>
      <c r="T11" s="125">
        <v>0</v>
      </c>
      <c r="U11" s="125">
        <v>0</v>
      </c>
      <c r="V11" s="87">
        <v>1</v>
      </c>
      <c r="W11" s="88">
        <v>1</v>
      </c>
      <c r="X11" s="8"/>
      <c r="Y11" s="8"/>
      <c r="Z11" s="8"/>
      <c r="AA11" s="449"/>
      <c r="AB11" s="449"/>
    </row>
    <row r="12" spans="1:28" ht="18.75" x14ac:dyDescent="0.3">
      <c r="A12" s="82" t="s">
        <v>12</v>
      </c>
      <c r="B12" s="124">
        <v>0</v>
      </c>
      <c r="C12" s="164">
        <v>0</v>
      </c>
      <c r="D12" s="84">
        <v>2</v>
      </c>
      <c r="E12" s="84">
        <v>7</v>
      </c>
      <c r="F12" s="125">
        <v>0</v>
      </c>
      <c r="G12" s="125">
        <v>0</v>
      </c>
      <c r="H12" s="87">
        <v>2</v>
      </c>
      <c r="I12" s="87">
        <v>7</v>
      </c>
      <c r="J12" s="83">
        <v>4</v>
      </c>
      <c r="K12" s="84">
        <v>15</v>
      </c>
      <c r="L12" s="125">
        <v>0</v>
      </c>
      <c r="M12" s="125">
        <v>0</v>
      </c>
      <c r="N12" s="87">
        <v>4</v>
      </c>
      <c r="O12" s="87">
        <v>15</v>
      </c>
      <c r="P12" s="124">
        <v>1</v>
      </c>
      <c r="Q12" s="125">
        <v>2</v>
      </c>
      <c r="R12" s="84">
        <v>0</v>
      </c>
      <c r="S12" s="84">
        <v>0</v>
      </c>
      <c r="T12" s="125">
        <v>0</v>
      </c>
      <c r="U12" s="125">
        <v>0</v>
      </c>
      <c r="V12" s="87">
        <v>1</v>
      </c>
      <c r="W12" s="88">
        <v>2</v>
      </c>
      <c r="X12" s="8"/>
      <c r="Y12" s="8"/>
      <c r="Z12" s="8"/>
      <c r="AA12" s="449"/>
      <c r="AB12" s="449"/>
    </row>
    <row r="13" spans="1:28" ht="18.75" x14ac:dyDescent="0.3">
      <c r="A13" s="82" t="s">
        <v>13</v>
      </c>
      <c r="B13" s="124">
        <v>0</v>
      </c>
      <c r="C13" s="164">
        <v>0</v>
      </c>
      <c r="D13" s="84">
        <v>2</v>
      </c>
      <c r="E13" s="84">
        <v>15</v>
      </c>
      <c r="F13" s="125">
        <v>0</v>
      </c>
      <c r="G13" s="125">
        <v>0</v>
      </c>
      <c r="H13" s="87">
        <v>2</v>
      </c>
      <c r="I13" s="87">
        <v>15</v>
      </c>
      <c r="J13" s="83">
        <v>3</v>
      </c>
      <c r="K13" s="84">
        <v>23</v>
      </c>
      <c r="L13" s="125">
        <v>0</v>
      </c>
      <c r="M13" s="125">
        <v>0</v>
      </c>
      <c r="N13" s="87">
        <v>3</v>
      </c>
      <c r="O13" s="87">
        <v>23</v>
      </c>
      <c r="P13" s="124">
        <v>1</v>
      </c>
      <c r="Q13" s="125">
        <v>6</v>
      </c>
      <c r="R13" s="84">
        <v>0</v>
      </c>
      <c r="S13" s="84">
        <v>0</v>
      </c>
      <c r="T13" s="125">
        <v>0</v>
      </c>
      <c r="U13" s="125">
        <v>0</v>
      </c>
      <c r="V13" s="87">
        <v>1</v>
      </c>
      <c r="W13" s="88">
        <v>6</v>
      </c>
      <c r="X13" s="8"/>
      <c r="Y13" s="8"/>
      <c r="Z13" s="8"/>
      <c r="AA13" s="449"/>
      <c r="AB13" s="449"/>
    </row>
    <row r="14" spans="1:28" ht="18.75" x14ac:dyDescent="0.3">
      <c r="A14" s="82" t="s">
        <v>14</v>
      </c>
      <c r="B14" s="124">
        <v>0</v>
      </c>
      <c r="C14" s="164">
        <v>0</v>
      </c>
      <c r="D14" s="84">
        <v>4</v>
      </c>
      <c r="E14" s="84">
        <v>34</v>
      </c>
      <c r="F14" s="125">
        <v>0</v>
      </c>
      <c r="G14" s="125">
        <v>0</v>
      </c>
      <c r="H14" s="87">
        <v>4</v>
      </c>
      <c r="I14" s="87">
        <v>34</v>
      </c>
      <c r="J14" s="83">
        <v>6</v>
      </c>
      <c r="K14" s="84">
        <v>65</v>
      </c>
      <c r="L14" s="125">
        <v>0</v>
      </c>
      <c r="M14" s="125">
        <v>0</v>
      </c>
      <c r="N14" s="87">
        <v>6</v>
      </c>
      <c r="O14" s="87">
        <v>65</v>
      </c>
      <c r="P14" s="124">
        <v>1</v>
      </c>
      <c r="Q14" s="125">
        <v>15</v>
      </c>
      <c r="R14" s="84">
        <v>0</v>
      </c>
      <c r="S14" s="84">
        <v>0</v>
      </c>
      <c r="T14" s="125">
        <v>0</v>
      </c>
      <c r="U14" s="125">
        <v>0</v>
      </c>
      <c r="V14" s="87">
        <v>1</v>
      </c>
      <c r="W14" s="88">
        <v>15</v>
      </c>
      <c r="X14" s="8"/>
      <c r="Y14" s="8"/>
      <c r="Z14" s="8"/>
      <c r="AA14" s="449"/>
      <c r="AB14" s="449"/>
    </row>
    <row r="15" spans="1:28" ht="18.75" x14ac:dyDescent="0.3">
      <c r="A15" s="82" t="s">
        <v>15</v>
      </c>
      <c r="B15" s="124">
        <v>2</v>
      </c>
      <c r="C15" s="125">
        <v>16</v>
      </c>
      <c r="D15" s="83">
        <v>5</v>
      </c>
      <c r="E15" s="84">
        <v>41</v>
      </c>
      <c r="F15" s="125">
        <v>9</v>
      </c>
      <c r="G15" s="125">
        <v>113</v>
      </c>
      <c r="H15" s="87">
        <v>14</v>
      </c>
      <c r="I15" s="87">
        <v>154</v>
      </c>
      <c r="J15" s="83">
        <v>17</v>
      </c>
      <c r="K15" s="84">
        <v>93</v>
      </c>
      <c r="L15" s="86">
        <v>1</v>
      </c>
      <c r="M15" s="86">
        <v>25</v>
      </c>
      <c r="N15" s="87">
        <v>18</v>
      </c>
      <c r="O15" s="87">
        <v>118</v>
      </c>
      <c r="P15" s="124">
        <v>6</v>
      </c>
      <c r="Q15" s="125">
        <v>84</v>
      </c>
      <c r="R15" s="84">
        <v>11</v>
      </c>
      <c r="S15" s="84">
        <v>375</v>
      </c>
      <c r="T15" s="125">
        <v>2</v>
      </c>
      <c r="U15" s="125">
        <v>64</v>
      </c>
      <c r="V15" s="87">
        <v>19</v>
      </c>
      <c r="W15" s="88">
        <v>523</v>
      </c>
      <c r="X15" s="8"/>
      <c r="Y15" s="8"/>
      <c r="Z15" s="8"/>
      <c r="AA15" s="449"/>
      <c r="AB15" s="449"/>
    </row>
    <row r="16" spans="1:28" ht="18.75" x14ac:dyDescent="0.3">
      <c r="A16" s="89" t="s">
        <v>16</v>
      </c>
      <c r="B16" s="126">
        <v>3</v>
      </c>
      <c r="C16" s="127">
        <v>38</v>
      </c>
      <c r="D16" s="90">
        <v>8</v>
      </c>
      <c r="E16" s="91">
        <v>84</v>
      </c>
      <c r="F16" s="127">
        <v>14</v>
      </c>
      <c r="G16" s="127">
        <v>319</v>
      </c>
      <c r="H16" s="94">
        <v>22</v>
      </c>
      <c r="I16" s="94">
        <v>403</v>
      </c>
      <c r="J16" s="90">
        <v>16</v>
      </c>
      <c r="K16" s="91">
        <v>144</v>
      </c>
      <c r="L16" s="93">
        <v>3</v>
      </c>
      <c r="M16" s="93">
        <v>103</v>
      </c>
      <c r="N16" s="94">
        <v>19</v>
      </c>
      <c r="O16" s="94">
        <v>247</v>
      </c>
      <c r="P16" s="126">
        <v>14</v>
      </c>
      <c r="Q16" s="127">
        <v>189</v>
      </c>
      <c r="R16" s="91">
        <v>40</v>
      </c>
      <c r="S16" s="91">
        <v>1197</v>
      </c>
      <c r="T16" s="127">
        <v>3</v>
      </c>
      <c r="U16" s="127">
        <v>73</v>
      </c>
      <c r="V16" s="94">
        <v>57</v>
      </c>
      <c r="W16" s="334">
        <v>1459</v>
      </c>
      <c r="X16" s="8"/>
      <c r="Y16" s="8"/>
      <c r="Z16" s="8"/>
      <c r="AA16" s="449"/>
      <c r="AB16" s="449"/>
    </row>
    <row r="17" spans="1:28" ht="18.75" x14ac:dyDescent="0.3">
      <c r="A17" s="89" t="s">
        <v>17</v>
      </c>
      <c r="B17" s="126">
        <v>5</v>
      </c>
      <c r="C17" s="127">
        <v>100</v>
      </c>
      <c r="D17" s="90">
        <v>7</v>
      </c>
      <c r="E17" s="91">
        <v>107</v>
      </c>
      <c r="F17" s="127">
        <v>20</v>
      </c>
      <c r="G17" s="127">
        <v>777</v>
      </c>
      <c r="H17" s="94">
        <v>27</v>
      </c>
      <c r="I17" s="94">
        <v>884</v>
      </c>
      <c r="J17" s="90">
        <v>17</v>
      </c>
      <c r="K17" s="91">
        <v>306</v>
      </c>
      <c r="L17" s="93">
        <v>8</v>
      </c>
      <c r="M17" s="93">
        <v>194</v>
      </c>
      <c r="N17" s="94">
        <v>25</v>
      </c>
      <c r="O17" s="94">
        <v>500</v>
      </c>
      <c r="P17" s="126">
        <v>22</v>
      </c>
      <c r="Q17" s="127">
        <v>544</v>
      </c>
      <c r="R17" s="91">
        <v>54</v>
      </c>
      <c r="S17" s="91">
        <v>1064</v>
      </c>
      <c r="T17" s="127">
        <v>2</v>
      </c>
      <c r="U17" s="127">
        <v>46</v>
      </c>
      <c r="V17" s="94">
        <v>78</v>
      </c>
      <c r="W17" s="334">
        <v>1654</v>
      </c>
      <c r="X17" s="8"/>
      <c r="Y17" s="8"/>
      <c r="Z17" s="8"/>
      <c r="AA17" s="449"/>
      <c r="AB17" s="449"/>
    </row>
    <row r="18" spans="1:28" ht="18.75" x14ac:dyDescent="0.3">
      <c r="A18" s="89" t="s">
        <v>18</v>
      </c>
      <c r="B18" s="126">
        <v>5</v>
      </c>
      <c r="C18" s="127">
        <v>83</v>
      </c>
      <c r="D18" s="90">
        <v>7</v>
      </c>
      <c r="E18" s="91">
        <v>223</v>
      </c>
      <c r="F18" s="127">
        <v>17</v>
      </c>
      <c r="G18" s="127">
        <v>887</v>
      </c>
      <c r="H18" s="94">
        <v>24</v>
      </c>
      <c r="I18" s="94">
        <v>1110</v>
      </c>
      <c r="J18" s="90">
        <v>15</v>
      </c>
      <c r="K18" s="91">
        <v>373</v>
      </c>
      <c r="L18" s="93">
        <v>6</v>
      </c>
      <c r="M18" s="93">
        <v>107</v>
      </c>
      <c r="N18" s="94">
        <v>21</v>
      </c>
      <c r="O18" s="94">
        <v>480</v>
      </c>
      <c r="P18" s="126">
        <v>33</v>
      </c>
      <c r="Q18" s="127">
        <v>1155</v>
      </c>
      <c r="R18" s="91">
        <v>35</v>
      </c>
      <c r="S18" s="91">
        <v>523</v>
      </c>
      <c r="T18" s="127">
        <v>1</v>
      </c>
      <c r="U18" s="127">
        <v>24</v>
      </c>
      <c r="V18" s="94">
        <v>69</v>
      </c>
      <c r="W18" s="334">
        <v>1702</v>
      </c>
      <c r="X18" s="8"/>
      <c r="Y18" s="8"/>
      <c r="Z18" s="8"/>
      <c r="AA18" s="449"/>
      <c r="AB18" s="449"/>
    </row>
    <row r="19" spans="1:28" ht="18.75" x14ac:dyDescent="0.3">
      <c r="A19" s="89" t="s">
        <v>19</v>
      </c>
      <c r="B19" s="126">
        <v>8</v>
      </c>
      <c r="C19" s="127">
        <v>61</v>
      </c>
      <c r="D19" s="90">
        <v>7</v>
      </c>
      <c r="E19" s="91">
        <v>145</v>
      </c>
      <c r="F19" s="127">
        <v>9</v>
      </c>
      <c r="G19" s="127">
        <v>490</v>
      </c>
      <c r="H19" s="94">
        <v>16</v>
      </c>
      <c r="I19" s="94">
        <v>635</v>
      </c>
      <c r="J19" s="90">
        <v>18</v>
      </c>
      <c r="K19" s="91">
        <v>337</v>
      </c>
      <c r="L19" s="93">
        <v>3</v>
      </c>
      <c r="M19" s="93">
        <v>46</v>
      </c>
      <c r="N19" s="94">
        <v>21</v>
      </c>
      <c r="O19" s="94">
        <v>383</v>
      </c>
      <c r="P19" s="126">
        <v>28</v>
      </c>
      <c r="Q19" s="127">
        <v>696</v>
      </c>
      <c r="R19" s="91">
        <v>19</v>
      </c>
      <c r="S19" s="91">
        <v>220</v>
      </c>
      <c r="T19" s="127">
        <v>1</v>
      </c>
      <c r="U19" s="127">
        <v>17</v>
      </c>
      <c r="V19" s="94">
        <v>48</v>
      </c>
      <c r="W19" s="334">
        <v>933</v>
      </c>
      <c r="X19" s="8"/>
      <c r="Y19" s="8"/>
      <c r="Z19" s="8"/>
      <c r="AA19" s="449"/>
      <c r="AB19" s="449"/>
    </row>
    <row r="20" spans="1:28" ht="18.75" x14ac:dyDescent="0.3">
      <c r="A20" s="82" t="s">
        <v>20</v>
      </c>
      <c r="B20" s="124">
        <v>5</v>
      </c>
      <c r="C20" s="125">
        <v>58</v>
      </c>
      <c r="D20" s="83">
        <v>6</v>
      </c>
      <c r="E20" s="84">
        <v>136</v>
      </c>
      <c r="F20" s="125">
        <v>7</v>
      </c>
      <c r="G20" s="125">
        <v>254</v>
      </c>
      <c r="H20" s="87">
        <v>13</v>
      </c>
      <c r="I20" s="87">
        <v>390</v>
      </c>
      <c r="J20" s="83">
        <v>17</v>
      </c>
      <c r="K20" s="84">
        <v>218</v>
      </c>
      <c r="L20" s="86">
        <v>3</v>
      </c>
      <c r="M20" s="86">
        <v>39</v>
      </c>
      <c r="N20" s="87">
        <v>20</v>
      </c>
      <c r="O20" s="87">
        <v>257</v>
      </c>
      <c r="P20" s="124">
        <v>19</v>
      </c>
      <c r="Q20" s="125">
        <v>386</v>
      </c>
      <c r="R20" s="84">
        <v>14</v>
      </c>
      <c r="S20" s="84">
        <v>160</v>
      </c>
      <c r="T20" s="125">
        <v>0</v>
      </c>
      <c r="U20" s="125">
        <v>0</v>
      </c>
      <c r="V20" s="87">
        <v>33</v>
      </c>
      <c r="W20" s="88">
        <v>546</v>
      </c>
      <c r="X20" s="8"/>
      <c r="Y20" s="8"/>
      <c r="Z20" s="8"/>
      <c r="AA20" s="449"/>
      <c r="AB20" s="449"/>
    </row>
    <row r="21" spans="1:28" ht="18.75" x14ac:dyDescent="0.3">
      <c r="A21" s="82" t="s">
        <v>21</v>
      </c>
      <c r="B21" s="124">
        <v>5</v>
      </c>
      <c r="C21" s="125">
        <v>80</v>
      </c>
      <c r="D21" s="83">
        <v>5</v>
      </c>
      <c r="E21" s="84">
        <v>98</v>
      </c>
      <c r="F21" s="125">
        <v>6</v>
      </c>
      <c r="G21" s="125">
        <v>168</v>
      </c>
      <c r="H21" s="87">
        <v>11</v>
      </c>
      <c r="I21" s="87">
        <v>266</v>
      </c>
      <c r="J21" s="83">
        <v>16</v>
      </c>
      <c r="K21" s="84">
        <v>285</v>
      </c>
      <c r="L21" s="86">
        <v>2</v>
      </c>
      <c r="M21" s="86">
        <v>27</v>
      </c>
      <c r="N21" s="87">
        <v>18</v>
      </c>
      <c r="O21" s="87">
        <v>312</v>
      </c>
      <c r="P21" s="124">
        <v>20</v>
      </c>
      <c r="Q21" s="125">
        <v>419</v>
      </c>
      <c r="R21" s="84">
        <v>13</v>
      </c>
      <c r="S21" s="84">
        <v>116</v>
      </c>
      <c r="T21" s="125">
        <v>1</v>
      </c>
      <c r="U21" s="125">
        <v>12</v>
      </c>
      <c r="V21" s="87">
        <v>34</v>
      </c>
      <c r="W21" s="88">
        <v>547</v>
      </c>
      <c r="X21" s="8"/>
      <c r="Y21" s="8"/>
      <c r="Z21" s="8"/>
      <c r="AA21" s="449"/>
      <c r="AB21" s="449"/>
    </row>
    <row r="22" spans="1:28" ht="18.75" x14ac:dyDescent="0.3">
      <c r="A22" s="82" t="s">
        <v>22</v>
      </c>
      <c r="B22" s="124">
        <v>5</v>
      </c>
      <c r="C22" s="125">
        <v>81</v>
      </c>
      <c r="D22" s="83">
        <v>7</v>
      </c>
      <c r="E22" s="84">
        <v>147</v>
      </c>
      <c r="F22" s="125">
        <v>10</v>
      </c>
      <c r="G22" s="125">
        <v>323</v>
      </c>
      <c r="H22" s="87">
        <v>17</v>
      </c>
      <c r="I22" s="87">
        <v>470</v>
      </c>
      <c r="J22" s="83">
        <v>19</v>
      </c>
      <c r="K22" s="84">
        <v>269</v>
      </c>
      <c r="L22" s="86">
        <v>2</v>
      </c>
      <c r="M22" s="86">
        <v>24</v>
      </c>
      <c r="N22" s="87">
        <v>21</v>
      </c>
      <c r="O22" s="87">
        <v>293</v>
      </c>
      <c r="P22" s="124">
        <v>19</v>
      </c>
      <c r="Q22" s="125">
        <v>438</v>
      </c>
      <c r="R22" s="84">
        <v>13</v>
      </c>
      <c r="S22" s="84">
        <v>122</v>
      </c>
      <c r="T22" s="125">
        <v>0</v>
      </c>
      <c r="U22" s="125">
        <v>0</v>
      </c>
      <c r="V22" s="87">
        <v>32</v>
      </c>
      <c r="W22" s="88">
        <v>560</v>
      </c>
      <c r="X22" s="8"/>
      <c r="Y22" s="8"/>
      <c r="Z22" s="8"/>
      <c r="AA22" s="449"/>
      <c r="AB22" s="449"/>
    </row>
    <row r="23" spans="1:28" ht="18.75" x14ac:dyDescent="0.3">
      <c r="A23" s="82" t="s">
        <v>23</v>
      </c>
      <c r="B23" s="124">
        <v>6</v>
      </c>
      <c r="C23" s="125">
        <v>103</v>
      </c>
      <c r="D23" s="83">
        <v>6</v>
      </c>
      <c r="E23" s="84">
        <v>103</v>
      </c>
      <c r="F23" s="125">
        <v>7</v>
      </c>
      <c r="G23" s="125">
        <v>206</v>
      </c>
      <c r="H23" s="87">
        <v>13</v>
      </c>
      <c r="I23" s="87">
        <v>309</v>
      </c>
      <c r="J23" s="83">
        <v>17</v>
      </c>
      <c r="K23" s="84">
        <v>233</v>
      </c>
      <c r="L23" s="86">
        <v>2</v>
      </c>
      <c r="M23" s="86">
        <v>23</v>
      </c>
      <c r="N23" s="87">
        <v>19</v>
      </c>
      <c r="O23" s="87">
        <v>256</v>
      </c>
      <c r="P23" s="124">
        <v>22</v>
      </c>
      <c r="Q23" s="125">
        <v>468</v>
      </c>
      <c r="R23" s="84">
        <v>13</v>
      </c>
      <c r="S23" s="84">
        <v>138</v>
      </c>
      <c r="T23" s="125">
        <v>0</v>
      </c>
      <c r="U23" s="125">
        <v>0</v>
      </c>
      <c r="V23" s="87">
        <v>35</v>
      </c>
      <c r="W23" s="88">
        <v>606</v>
      </c>
      <c r="X23" s="8"/>
      <c r="Y23" s="8"/>
      <c r="Z23" s="8"/>
      <c r="AA23" s="449"/>
      <c r="AB23" s="449"/>
    </row>
    <row r="24" spans="1:28" ht="18.75" x14ac:dyDescent="0.3">
      <c r="A24" s="82" t="s">
        <v>24</v>
      </c>
      <c r="B24" s="124">
        <v>5</v>
      </c>
      <c r="C24" s="125">
        <v>72</v>
      </c>
      <c r="D24" s="83">
        <v>6</v>
      </c>
      <c r="E24" s="84">
        <v>124</v>
      </c>
      <c r="F24" s="125">
        <v>9</v>
      </c>
      <c r="G24" s="125">
        <v>263</v>
      </c>
      <c r="H24" s="87">
        <v>15</v>
      </c>
      <c r="I24" s="87">
        <v>387</v>
      </c>
      <c r="J24" s="83">
        <v>19</v>
      </c>
      <c r="K24" s="84">
        <v>247</v>
      </c>
      <c r="L24" s="86">
        <v>2</v>
      </c>
      <c r="M24" s="86">
        <v>17</v>
      </c>
      <c r="N24" s="87">
        <v>21</v>
      </c>
      <c r="O24" s="87">
        <v>264</v>
      </c>
      <c r="P24" s="124">
        <v>23</v>
      </c>
      <c r="Q24" s="125">
        <v>527</v>
      </c>
      <c r="R24" s="84">
        <v>13</v>
      </c>
      <c r="S24" s="84">
        <v>104</v>
      </c>
      <c r="T24" s="125">
        <v>0</v>
      </c>
      <c r="U24" s="125">
        <v>0</v>
      </c>
      <c r="V24" s="87">
        <v>36</v>
      </c>
      <c r="W24" s="88">
        <v>631</v>
      </c>
      <c r="X24" s="8"/>
      <c r="Y24" s="8"/>
      <c r="Z24" s="8"/>
      <c r="AA24" s="449"/>
      <c r="AB24" s="449"/>
    </row>
    <row r="25" spans="1:28" ht="18.75" x14ac:dyDescent="0.3">
      <c r="A25" s="82" t="s">
        <v>25</v>
      </c>
      <c r="B25" s="124">
        <v>7</v>
      </c>
      <c r="C25" s="125">
        <v>168</v>
      </c>
      <c r="D25" s="83">
        <v>6</v>
      </c>
      <c r="E25" s="84">
        <v>187</v>
      </c>
      <c r="F25" s="125">
        <v>10</v>
      </c>
      <c r="G25" s="125">
        <v>377</v>
      </c>
      <c r="H25" s="87">
        <v>16</v>
      </c>
      <c r="I25" s="87">
        <v>564</v>
      </c>
      <c r="J25" s="83">
        <v>20</v>
      </c>
      <c r="K25" s="84">
        <v>341</v>
      </c>
      <c r="L25" s="86">
        <v>2</v>
      </c>
      <c r="M25" s="86">
        <v>18</v>
      </c>
      <c r="N25" s="87">
        <v>22</v>
      </c>
      <c r="O25" s="87">
        <v>359</v>
      </c>
      <c r="P25" s="124">
        <v>30</v>
      </c>
      <c r="Q25" s="125">
        <v>728</v>
      </c>
      <c r="R25" s="84">
        <v>13</v>
      </c>
      <c r="S25" s="84">
        <v>97</v>
      </c>
      <c r="T25" s="125">
        <v>0</v>
      </c>
      <c r="U25" s="125">
        <v>0</v>
      </c>
      <c r="V25" s="87">
        <v>43</v>
      </c>
      <c r="W25" s="88">
        <v>825</v>
      </c>
      <c r="X25" s="8"/>
      <c r="Y25" s="8"/>
      <c r="Z25" s="8"/>
      <c r="AA25" s="449"/>
      <c r="AB25" s="449"/>
    </row>
    <row r="26" spans="1:28" ht="18.75" x14ac:dyDescent="0.3">
      <c r="A26" s="82" t="s">
        <v>26</v>
      </c>
      <c r="B26" s="128">
        <v>7</v>
      </c>
      <c r="C26" s="129">
        <v>130</v>
      </c>
      <c r="D26" s="95">
        <v>6</v>
      </c>
      <c r="E26" s="96">
        <v>155</v>
      </c>
      <c r="F26" s="129">
        <v>12</v>
      </c>
      <c r="G26" s="129">
        <v>395</v>
      </c>
      <c r="H26" s="99">
        <v>18</v>
      </c>
      <c r="I26" s="99">
        <v>550</v>
      </c>
      <c r="J26" s="95">
        <v>16</v>
      </c>
      <c r="K26" s="96">
        <v>270</v>
      </c>
      <c r="L26" s="98">
        <v>2</v>
      </c>
      <c r="M26" s="98">
        <v>14</v>
      </c>
      <c r="N26" s="99">
        <v>18</v>
      </c>
      <c r="O26" s="99">
        <v>284</v>
      </c>
      <c r="P26" s="128">
        <v>36</v>
      </c>
      <c r="Q26" s="129">
        <v>754</v>
      </c>
      <c r="R26" s="96">
        <v>13</v>
      </c>
      <c r="S26" s="96">
        <v>95</v>
      </c>
      <c r="T26" s="129">
        <v>0</v>
      </c>
      <c r="U26" s="129">
        <v>0</v>
      </c>
      <c r="V26" s="99">
        <v>49</v>
      </c>
      <c r="W26" s="100">
        <v>849</v>
      </c>
      <c r="X26" s="8"/>
      <c r="Y26" s="8"/>
      <c r="Z26" s="8"/>
      <c r="AA26" s="449"/>
      <c r="AB26" s="449"/>
    </row>
    <row r="27" spans="1:28" ht="18.75" x14ac:dyDescent="0.3">
      <c r="A27" s="82" t="s">
        <v>27</v>
      </c>
      <c r="B27" s="128">
        <v>4</v>
      </c>
      <c r="C27" s="129">
        <v>106</v>
      </c>
      <c r="D27" s="95">
        <v>6</v>
      </c>
      <c r="E27" s="96">
        <v>173</v>
      </c>
      <c r="F27" s="129">
        <v>10</v>
      </c>
      <c r="G27" s="129">
        <v>477</v>
      </c>
      <c r="H27" s="99">
        <v>16</v>
      </c>
      <c r="I27" s="99">
        <v>650</v>
      </c>
      <c r="J27" s="95">
        <v>18</v>
      </c>
      <c r="K27" s="96">
        <v>371</v>
      </c>
      <c r="L27" s="98">
        <v>2</v>
      </c>
      <c r="M27" s="98">
        <v>22</v>
      </c>
      <c r="N27" s="99">
        <v>20</v>
      </c>
      <c r="O27" s="99">
        <v>393</v>
      </c>
      <c r="P27" s="128">
        <v>24</v>
      </c>
      <c r="Q27" s="129">
        <v>697</v>
      </c>
      <c r="R27" s="96">
        <v>12</v>
      </c>
      <c r="S27" s="96">
        <v>84</v>
      </c>
      <c r="T27" s="129">
        <v>0</v>
      </c>
      <c r="U27" s="129">
        <v>0</v>
      </c>
      <c r="V27" s="99">
        <v>36</v>
      </c>
      <c r="W27" s="100">
        <v>781</v>
      </c>
      <c r="X27" s="8"/>
      <c r="Y27" s="8"/>
      <c r="Z27" s="8"/>
      <c r="AA27" s="449"/>
      <c r="AB27" s="449"/>
    </row>
    <row r="28" spans="1:28" ht="18.75" x14ac:dyDescent="0.3">
      <c r="A28" s="82" t="s">
        <v>28</v>
      </c>
      <c r="B28" s="128">
        <v>8</v>
      </c>
      <c r="C28" s="129">
        <v>142</v>
      </c>
      <c r="D28" s="95">
        <v>6</v>
      </c>
      <c r="E28" s="96">
        <v>167</v>
      </c>
      <c r="F28" s="129">
        <v>7</v>
      </c>
      <c r="G28" s="129">
        <v>260</v>
      </c>
      <c r="H28" s="99">
        <v>13</v>
      </c>
      <c r="I28" s="99">
        <v>427</v>
      </c>
      <c r="J28" s="95">
        <v>15</v>
      </c>
      <c r="K28" s="96">
        <v>220</v>
      </c>
      <c r="L28" s="98">
        <v>2</v>
      </c>
      <c r="M28" s="98">
        <v>11</v>
      </c>
      <c r="N28" s="99">
        <v>17</v>
      </c>
      <c r="O28" s="99">
        <v>231</v>
      </c>
      <c r="P28" s="128">
        <v>19</v>
      </c>
      <c r="Q28" s="129">
        <v>391</v>
      </c>
      <c r="R28" s="96">
        <v>12</v>
      </c>
      <c r="S28" s="96">
        <v>54</v>
      </c>
      <c r="T28" s="129">
        <v>0</v>
      </c>
      <c r="U28" s="129">
        <v>0</v>
      </c>
      <c r="V28" s="99">
        <v>31</v>
      </c>
      <c r="W28" s="100">
        <v>445</v>
      </c>
      <c r="X28" s="8"/>
      <c r="Y28" s="8"/>
      <c r="Z28" s="8"/>
      <c r="AA28" s="449"/>
      <c r="AB28" s="449"/>
    </row>
    <row r="29" spans="1:28" ht="18.75" x14ac:dyDescent="0.3">
      <c r="A29" s="82" t="s">
        <v>29</v>
      </c>
      <c r="B29" s="124">
        <v>6</v>
      </c>
      <c r="C29" s="125">
        <v>45</v>
      </c>
      <c r="D29" s="83">
        <v>5</v>
      </c>
      <c r="E29" s="84">
        <v>84</v>
      </c>
      <c r="F29" s="125">
        <v>6</v>
      </c>
      <c r="G29" s="125">
        <v>220</v>
      </c>
      <c r="H29" s="87">
        <v>11</v>
      </c>
      <c r="I29" s="87">
        <v>304</v>
      </c>
      <c r="J29" s="83">
        <v>13</v>
      </c>
      <c r="K29" s="84">
        <v>141</v>
      </c>
      <c r="L29" s="86">
        <v>2</v>
      </c>
      <c r="M29" s="86">
        <v>5</v>
      </c>
      <c r="N29" s="87">
        <v>15</v>
      </c>
      <c r="O29" s="87">
        <v>146</v>
      </c>
      <c r="P29" s="124">
        <v>17</v>
      </c>
      <c r="Q29" s="125">
        <v>240</v>
      </c>
      <c r="R29" s="84">
        <v>10</v>
      </c>
      <c r="S29" s="84">
        <v>39</v>
      </c>
      <c r="T29" s="125">
        <v>0</v>
      </c>
      <c r="U29" s="125">
        <v>0</v>
      </c>
      <c r="V29" s="87">
        <v>27</v>
      </c>
      <c r="W29" s="88">
        <v>279</v>
      </c>
      <c r="X29" s="8"/>
      <c r="Y29" s="8"/>
      <c r="Z29" s="8"/>
      <c r="AA29" s="449"/>
      <c r="AB29" s="449"/>
    </row>
    <row r="30" spans="1:28" ht="18.75" x14ac:dyDescent="0.3">
      <c r="A30" s="82" t="s">
        <v>30</v>
      </c>
      <c r="B30" s="124">
        <v>4</v>
      </c>
      <c r="C30" s="125">
        <v>32</v>
      </c>
      <c r="D30" s="83">
        <v>5</v>
      </c>
      <c r="E30" s="84">
        <v>64</v>
      </c>
      <c r="F30" s="125">
        <v>6</v>
      </c>
      <c r="G30" s="125">
        <v>209</v>
      </c>
      <c r="H30" s="87">
        <v>11</v>
      </c>
      <c r="I30" s="87">
        <v>273</v>
      </c>
      <c r="J30" s="83">
        <v>14</v>
      </c>
      <c r="K30" s="84">
        <v>81</v>
      </c>
      <c r="L30" s="86">
        <v>1</v>
      </c>
      <c r="M30" s="86">
        <v>4</v>
      </c>
      <c r="N30" s="87">
        <v>15</v>
      </c>
      <c r="O30" s="87">
        <v>85</v>
      </c>
      <c r="P30" s="124">
        <v>12</v>
      </c>
      <c r="Q30" s="125">
        <v>116</v>
      </c>
      <c r="R30" s="84">
        <v>9</v>
      </c>
      <c r="S30" s="84">
        <v>38</v>
      </c>
      <c r="T30" s="125">
        <v>0</v>
      </c>
      <c r="U30" s="125">
        <v>0</v>
      </c>
      <c r="V30" s="87">
        <v>21</v>
      </c>
      <c r="W30" s="88">
        <v>154</v>
      </c>
      <c r="X30" s="8"/>
      <c r="Y30" s="8"/>
      <c r="Z30" s="8"/>
      <c r="AA30" s="449"/>
      <c r="AB30" s="449"/>
    </row>
    <row r="31" spans="1:28" ht="18.75" x14ac:dyDescent="0.3">
      <c r="A31" s="82" t="s">
        <v>31</v>
      </c>
      <c r="B31" s="124">
        <v>3</v>
      </c>
      <c r="C31" s="125">
        <v>15</v>
      </c>
      <c r="D31" s="83">
        <v>5</v>
      </c>
      <c r="E31" s="84">
        <v>61</v>
      </c>
      <c r="F31" s="125">
        <v>4</v>
      </c>
      <c r="G31" s="125">
        <v>119</v>
      </c>
      <c r="H31" s="87">
        <v>9</v>
      </c>
      <c r="I31" s="87">
        <v>180</v>
      </c>
      <c r="J31" s="83">
        <v>9</v>
      </c>
      <c r="K31" s="84">
        <v>63</v>
      </c>
      <c r="L31" s="86">
        <v>1</v>
      </c>
      <c r="M31" s="86">
        <v>4</v>
      </c>
      <c r="N31" s="87">
        <v>10</v>
      </c>
      <c r="O31" s="87">
        <v>67</v>
      </c>
      <c r="P31" s="124">
        <v>12</v>
      </c>
      <c r="Q31" s="125">
        <v>78</v>
      </c>
      <c r="R31" s="84">
        <v>9</v>
      </c>
      <c r="S31" s="84">
        <v>49</v>
      </c>
      <c r="T31" s="125">
        <v>0</v>
      </c>
      <c r="U31" s="125">
        <v>0</v>
      </c>
      <c r="V31" s="87">
        <v>21</v>
      </c>
      <c r="W31" s="88">
        <v>127</v>
      </c>
      <c r="X31" s="8"/>
      <c r="Y31" s="8"/>
      <c r="Z31" s="8"/>
      <c r="AA31" s="449"/>
      <c r="AB31" s="449"/>
    </row>
    <row r="32" spans="1:28" ht="18.75" x14ac:dyDescent="0.3">
      <c r="A32" s="82" t="s">
        <v>32</v>
      </c>
      <c r="B32" s="124">
        <v>4</v>
      </c>
      <c r="C32" s="125">
        <v>12</v>
      </c>
      <c r="D32" s="83">
        <v>5</v>
      </c>
      <c r="E32" s="84">
        <v>82</v>
      </c>
      <c r="F32" s="125">
        <v>2</v>
      </c>
      <c r="G32" s="125">
        <v>54</v>
      </c>
      <c r="H32" s="87">
        <v>7</v>
      </c>
      <c r="I32" s="87">
        <v>136</v>
      </c>
      <c r="J32" s="83">
        <v>12</v>
      </c>
      <c r="K32" s="84">
        <v>116</v>
      </c>
      <c r="L32" s="86">
        <v>1</v>
      </c>
      <c r="M32" s="86">
        <v>2</v>
      </c>
      <c r="N32" s="87">
        <v>13</v>
      </c>
      <c r="O32" s="87">
        <v>118</v>
      </c>
      <c r="P32" s="124">
        <v>9</v>
      </c>
      <c r="Q32" s="125">
        <v>54</v>
      </c>
      <c r="R32" s="84">
        <v>9</v>
      </c>
      <c r="S32" s="84">
        <v>59</v>
      </c>
      <c r="T32" s="125">
        <v>0</v>
      </c>
      <c r="U32" s="125">
        <v>0</v>
      </c>
      <c r="V32" s="87">
        <v>18</v>
      </c>
      <c r="W32" s="88">
        <v>113</v>
      </c>
      <c r="X32" s="8"/>
      <c r="Y32" s="8"/>
      <c r="Z32" s="8"/>
      <c r="AA32" s="449"/>
      <c r="AB32" s="449"/>
    </row>
    <row r="33" spans="1:28" ht="18.75" x14ac:dyDescent="0.3">
      <c r="A33" s="82" t="s">
        <v>33</v>
      </c>
      <c r="B33" s="130">
        <v>8</v>
      </c>
      <c r="C33" s="131">
        <v>22</v>
      </c>
      <c r="D33" s="101">
        <v>5</v>
      </c>
      <c r="E33" s="102">
        <v>48</v>
      </c>
      <c r="F33" s="131">
        <v>0</v>
      </c>
      <c r="G33" s="131">
        <v>0</v>
      </c>
      <c r="H33" s="105">
        <v>5</v>
      </c>
      <c r="I33" s="105">
        <v>48</v>
      </c>
      <c r="J33" s="101">
        <v>10</v>
      </c>
      <c r="K33" s="102">
        <v>177</v>
      </c>
      <c r="L33" s="104">
        <v>1</v>
      </c>
      <c r="M33" s="104">
        <v>1</v>
      </c>
      <c r="N33" s="105">
        <v>11</v>
      </c>
      <c r="O33" s="105">
        <v>178</v>
      </c>
      <c r="P33" s="130">
        <v>6</v>
      </c>
      <c r="Q33" s="131">
        <v>32</v>
      </c>
      <c r="R33" s="102">
        <v>9</v>
      </c>
      <c r="S33" s="102">
        <v>21</v>
      </c>
      <c r="T33" s="131">
        <v>0</v>
      </c>
      <c r="U33" s="131">
        <v>0</v>
      </c>
      <c r="V33" s="105">
        <v>15</v>
      </c>
      <c r="W33" s="106">
        <v>53</v>
      </c>
      <c r="X33" s="8"/>
      <c r="Y33" s="8"/>
      <c r="Z33" s="8"/>
      <c r="AA33" s="449"/>
      <c r="AB33" s="449"/>
    </row>
    <row r="34" spans="1:28" ht="6.6" customHeight="1" x14ac:dyDescent="0.25">
      <c r="A34" s="107"/>
      <c r="B34" s="132"/>
      <c r="C34" s="133"/>
      <c r="D34" s="108"/>
      <c r="E34" s="109"/>
      <c r="F34" s="133"/>
      <c r="G34" s="133"/>
      <c r="H34" s="112"/>
      <c r="I34" s="112"/>
      <c r="J34" s="108"/>
      <c r="K34" s="109"/>
      <c r="L34" s="111"/>
      <c r="M34" s="111"/>
      <c r="N34" s="112"/>
      <c r="O34" s="112"/>
      <c r="P34" s="132"/>
      <c r="Q34" s="133"/>
      <c r="R34" s="109"/>
      <c r="S34" s="109"/>
      <c r="T34" s="133"/>
      <c r="U34" s="133"/>
      <c r="V34" s="112"/>
      <c r="W34" s="113"/>
      <c r="X34" s="8"/>
      <c r="Y34" s="8"/>
      <c r="Z34" s="8"/>
      <c r="AA34" s="449"/>
      <c r="AB34" s="449"/>
    </row>
    <row r="35" spans="1:28" ht="18.75" x14ac:dyDescent="0.25">
      <c r="A35" s="114" t="s">
        <v>34</v>
      </c>
      <c r="B35" s="132">
        <v>100</v>
      </c>
      <c r="C35" s="133">
        <v>1364</v>
      </c>
      <c r="D35" s="108">
        <v>125</v>
      </c>
      <c r="E35" s="109">
        <v>2311</v>
      </c>
      <c r="F35" s="133">
        <v>166</v>
      </c>
      <c r="G35" s="133">
        <v>5934</v>
      </c>
      <c r="H35" s="112">
        <v>291</v>
      </c>
      <c r="I35" s="112">
        <v>8245</v>
      </c>
      <c r="J35" s="108">
        <v>320</v>
      </c>
      <c r="K35" s="109">
        <v>4436</v>
      </c>
      <c r="L35" s="111">
        <v>46</v>
      </c>
      <c r="M35" s="111">
        <v>686</v>
      </c>
      <c r="N35" s="112">
        <v>366</v>
      </c>
      <c r="O35" s="112">
        <v>5122</v>
      </c>
      <c r="P35" s="132">
        <v>376</v>
      </c>
      <c r="Q35" s="133">
        <v>8021</v>
      </c>
      <c r="R35" s="109">
        <v>323</v>
      </c>
      <c r="S35" s="109">
        <v>4560</v>
      </c>
      <c r="T35" s="133">
        <v>10</v>
      </c>
      <c r="U35" s="133">
        <v>236</v>
      </c>
      <c r="V35" s="112">
        <v>709</v>
      </c>
      <c r="W35" s="113">
        <v>12817</v>
      </c>
      <c r="X35" s="8"/>
      <c r="Y35" s="8"/>
      <c r="Z35" s="8"/>
      <c r="AA35" s="449"/>
      <c r="AB35" s="449"/>
    </row>
    <row r="36" spans="1:28" ht="6" customHeight="1" x14ac:dyDescent="0.3">
      <c r="A36" s="115"/>
      <c r="B36" s="134"/>
      <c r="C36" s="169"/>
      <c r="D36" s="119"/>
      <c r="E36" s="119"/>
      <c r="F36" s="118"/>
      <c r="G36" s="118"/>
      <c r="H36" s="120"/>
      <c r="I36" s="120"/>
      <c r="J36" s="116"/>
      <c r="K36" s="119"/>
      <c r="L36" s="118"/>
      <c r="M36" s="118"/>
      <c r="N36" s="120"/>
      <c r="O36" s="121"/>
      <c r="P36" s="134"/>
      <c r="Q36" s="118"/>
      <c r="R36" s="119"/>
      <c r="S36" s="119"/>
      <c r="T36" s="135"/>
      <c r="U36" s="135"/>
      <c r="V36" s="120"/>
      <c r="W36" s="121"/>
      <c r="X36" s="8"/>
      <c r="Y36" s="8"/>
      <c r="Z36" s="8"/>
    </row>
    <row r="37" spans="1:28" ht="7.1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8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8" x14ac:dyDescent="0.25">
      <c r="A39" s="430" t="s">
        <v>142</v>
      </c>
      <c r="B39" s="40"/>
      <c r="C39" s="40"/>
      <c r="D39" s="40"/>
      <c r="E39" s="40"/>
      <c r="F39" s="40"/>
      <c r="G39" s="40"/>
      <c r="H39" s="40"/>
      <c r="I39" s="4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8" x14ac:dyDescent="0.25">
      <c r="A40" s="475" t="s">
        <v>173</v>
      </c>
      <c r="B40" s="199"/>
      <c r="C40" s="199"/>
      <c r="D40" s="199"/>
      <c r="E40" s="199"/>
      <c r="F40" s="199"/>
      <c r="G40" s="199"/>
      <c r="H40" s="199"/>
      <c r="I40" s="19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8" x14ac:dyDescent="0.25">
      <c r="A41" s="315" t="s">
        <v>172</v>
      </c>
      <c r="B41" s="199"/>
      <c r="C41" s="199"/>
      <c r="D41" s="199"/>
      <c r="E41" s="199"/>
      <c r="F41" s="199"/>
      <c r="G41" s="199"/>
      <c r="H41" s="199"/>
      <c r="I41" s="19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8" x14ac:dyDescent="0.25">
      <c r="A42" s="315" t="s">
        <v>174</v>
      </c>
      <c r="B42" s="199"/>
      <c r="C42" s="199"/>
      <c r="D42" s="199"/>
      <c r="E42" s="199"/>
      <c r="F42" s="40"/>
      <c r="G42" s="40"/>
      <c r="H42" s="40"/>
      <c r="I42" s="4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8" x14ac:dyDescent="0.25">
      <c r="A43" s="315"/>
      <c r="B43" s="199"/>
      <c r="C43" s="199"/>
      <c r="D43" s="199"/>
      <c r="E43" s="199"/>
      <c r="F43" s="199"/>
      <c r="G43" s="199"/>
      <c r="H43" s="199"/>
      <c r="I43" s="19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8" x14ac:dyDescent="0.25">
      <c r="A44" s="315"/>
      <c r="B44" s="199"/>
      <c r="C44" s="199"/>
      <c r="D44" s="199"/>
      <c r="E44" s="199"/>
      <c r="F44" s="199"/>
      <c r="G44" s="199"/>
      <c r="H44" s="199"/>
      <c r="I44" s="19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8" x14ac:dyDescent="0.25">
      <c r="A45" s="315"/>
      <c r="B45" s="199"/>
      <c r="C45" s="199"/>
      <c r="D45" s="199"/>
      <c r="E45" s="199"/>
      <c r="F45" s="199"/>
      <c r="G45" s="199"/>
      <c r="H45" s="199"/>
      <c r="I45" s="19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8" x14ac:dyDescent="0.25">
      <c r="B46" s="199"/>
      <c r="C46" s="199"/>
      <c r="D46" s="199"/>
      <c r="E46" s="199"/>
      <c r="F46" s="199"/>
      <c r="G46" s="199"/>
      <c r="H46" s="199"/>
      <c r="I46" s="19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53" spans="1:25" x14ac:dyDescent="0.25">
      <c r="A53" s="456"/>
      <c r="B53" s="456"/>
      <c r="C53" s="456"/>
      <c r="D53" s="456"/>
      <c r="E53" s="456"/>
      <c r="F53" s="456"/>
      <c r="G53" s="456"/>
      <c r="H53" s="456"/>
      <c r="I53" s="456"/>
      <c r="J53" s="456"/>
      <c r="K53" s="456"/>
      <c r="L53" s="456"/>
      <c r="M53" s="456"/>
      <c r="N53" s="456"/>
      <c r="O53" s="456"/>
      <c r="P53" s="456"/>
      <c r="Q53" s="456"/>
      <c r="R53" s="456"/>
      <c r="S53" s="456"/>
      <c r="T53" s="456"/>
      <c r="U53" s="456"/>
      <c r="V53" s="456"/>
      <c r="W53" s="456"/>
      <c r="X53" s="456"/>
      <c r="Y53" s="456"/>
    </row>
    <row r="54" spans="1:25" ht="18" x14ac:dyDescent="0.25">
      <c r="A54" s="459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0"/>
      <c r="P54" s="460"/>
      <c r="Q54" s="460"/>
      <c r="R54" s="460"/>
      <c r="S54" s="460"/>
      <c r="T54" s="460"/>
      <c r="U54" s="460"/>
      <c r="V54" s="460"/>
      <c r="W54" s="460"/>
      <c r="X54" s="456"/>
      <c r="Y54" s="456"/>
    </row>
    <row r="55" spans="1:25" ht="18" x14ac:dyDescent="0.25">
      <c r="A55" s="459"/>
      <c r="B55" s="446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  <c r="R55" s="446"/>
      <c r="S55" s="446"/>
      <c r="T55" s="446"/>
      <c r="U55" s="446"/>
      <c r="V55" s="446"/>
      <c r="W55" s="446"/>
      <c r="X55" s="456"/>
      <c r="Y55" s="456"/>
    </row>
    <row r="56" spans="1:25" ht="18.75" x14ac:dyDescent="0.25">
      <c r="A56" s="459"/>
      <c r="B56" s="461"/>
      <c r="C56" s="461"/>
      <c r="D56" s="461"/>
      <c r="E56" s="461"/>
      <c r="F56" s="461"/>
      <c r="G56" s="461"/>
      <c r="H56" s="461"/>
      <c r="I56" s="461"/>
      <c r="J56" s="461"/>
      <c r="K56" s="461"/>
      <c r="L56" s="461"/>
      <c r="M56" s="461"/>
      <c r="N56" s="461"/>
      <c r="O56" s="461"/>
      <c r="P56" s="461"/>
      <c r="Q56" s="461"/>
      <c r="R56" s="461"/>
      <c r="S56" s="461"/>
      <c r="T56" s="461"/>
      <c r="U56" s="461"/>
      <c r="V56" s="461"/>
      <c r="W56" s="461"/>
      <c r="X56" s="456"/>
      <c r="Y56" s="456"/>
    </row>
    <row r="57" spans="1:25" x14ac:dyDescent="0.25">
      <c r="A57" s="446"/>
      <c r="B57" s="446"/>
      <c r="C57" s="446"/>
      <c r="D57" s="446"/>
      <c r="E57" s="446"/>
      <c r="F57" s="446"/>
      <c r="G57" s="446"/>
      <c r="H57" s="446"/>
      <c r="I57" s="446"/>
      <c r="J57" s="446"/>
      <c r="K57" s="446"/>
      <c r="L57" s="446"/>
      <c r="M57" s="446"/>
      <c r="N57" s="456"/>
      <c r="O57" s="456"/>
      <c r="P57" s="456"/>
      <c r="Q57" s="456"/>
      <c r="R57" s="456"/>
      <c r="S57" s="456"/>
      <c r="T57" s="456"/>
      <c r="U57" s="456"/>
      <c r="V57" s="456"/>
      <c r="W57" s="456"/>
      <c r="X57" s="456"/>
      <c r="Y57" s="456"/>
    </row>
    <row r="58" spans="1:25" x14ac:dyDescent="0.25">
      <c r="A58" s="446"/>
      <c r="B58" s="446"/>
      <c r="C58" s="446"/>
      <c r="D58" s="446"/>
      <c r="E58" s="446"/>
      <c r="F58" s="446"/>
      <c r="G58" s="446"/>
      <c r="H58" s="446"/>
      <c r="I58" s="446"/>
      <c r="J58" s="446"/>
      <c r="K58" s="446"/>
      <c r="L58" s="446"/>
      <c r="M58" s="446"/>
      <c r="N58" s="456"/>
      <c r="O58" s="456"/>
      <c r="P58" s="456"/>
      <c r="Q58" s="456"/>
      <c r="R58" s="456"/>
      <c r="S58" s="456"/>
      <c r="T58" s="456"/>
      <c r="U58" s="456"/>
      <c r="V58" s="456"/>
      <c r="W58" s="456"/>
      <c r="X58" s="456"/>
      <c r="Y58" s="456"/>
    </row>
    <row r="59" spans="1:25" ht="18" x14ac:dyDescent="0.25">
      <c r="A59" s="462"/>
      <c r="B59" s="445"/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45"/>
      <c r="O59" s="445"/>
      <c r="P59" s="445"/>
      <c r="Q59" s="445"/>
      <c r="R59" s="445"/>
      <c r="S59" s="445"/>
      <c r="T59" s="445"/>
      <c r="U59" s="445"/>
      <c r="V59" s="445"/>
      <c r="W59" s="445"/>
      <c r="X59" s="456"/>
      <c r="Y59" s="456"/>
    </row>
    <row r="60" spans="1:25" x14ac:dyDescent="0.25">
      <c r="A60" s="446"/>
      <c r="B60" s="446"/>
      <c r="C60" s="446"/>
      <c r="D60" s="446"/>
      <c r="E60" s="446"/>
      <c r="F60" s="446"/>
      <c r="G60" s="446"/>
      <c r="H60" s="446"/>
      <c r="I60" s="446"/>
      <c r="J60" s="446"/>
      <c r="K60" s="446"/>
      <c r="L60" s="446"/>
      <c r="M60" s="446"/>
      <c r="N60" s="446"/>
      <c r="O60" s="446"/>
      <c r="P60" s="446"/>
      <c r="Q60" s="446"/>
      <c r="R60" s="446"/>
      <c r="S60" s="446"/>
      <c r="T60" s="446"/>
      <c r="U60" s="446"/>
      <c r="V60" s="446"/>
      <c r="W60" s="446"/>
      <c r="X60" s="456"/>
      <c r="Y60" s="456"/>
    </row>
    <row r="61" spans="1:25" x14ac:dyDescent="0.25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6"/>
      <c r="P61" s="446"/>
      <c r="Q61" s="446"/>
      <c r="R61" s="446"/>
      <c r="S61" s="446"/>
      <c r="T61" s="446"/>
      <c r="U61" s="446"/>
      <c r="V61" s="446"/>
      <c r="W61" s="446"/>
      <c r="X61" s="456"/>
      <c r="Y61" s="456"/>
    </row>
    <row r="62" spans="1:25" ht="18" x14ac:dyDescent="0.25">
      <c r="A62" s="462"/>
      <c r="B62" s="447"/>
      <c r="C62" s="447"/>
      <c r="D62" s="447"/>
      <c r="E62" s="447"/>
      <c r="F62" s="447"/>
      <c r="G62" s="447"/>
      <c r="H62" s="447"/>
      <c r="I62" s="447"/>
      <c r="J62" s="447"/>
      <c r="K62" s="447"/>
      <c r="L62" s="447"/>
      <c r="M62" s="447"/>
      <c r="N62" s="447"/>
      <c r="O62" s="447"/>
      <c r="P62" s="447"/>
      <c r="Q62" s="447"/>
      <c r="R62" s="447"/>
      <c r="S62" s="447"/>
      <c r="T62" s="447"/>
      <c r="U62" s="447"/>
      <c r="V62" s="447"/>
      <c r="W62" s="447"/>
      <c r="X62" s="456"/>
      <c r="Y62" s="456"/>
    </row>
    <row r="63" spans="1:25" x14ac:dyDescent="0.25">
      <c r="A63" s="456"/>
      <c r="B63" s="456"/>
      <c r="C63" s="456"/>
      <c r="D63" s="456"/>
      <c r="E63" s="456"/>
      <c r="F63" s="456"/>
      <c r="G63" s="456"/>
      <c r="H63" s="456"/>
      <c r="I63" s="456"/>
      <c r="J63" s="456"/>
      <c r="K63" s="456"/>
      <c r="L63" s="456"/>
      <c r="M63" s="456"/>
      <c r="N63" s="456"/>
      <c r="O63" s="456"/>
      <c r="P63" s="456"/>
      <c r="Q63" s="456"/>
      <c r="R63" s="456"/>
      <c r="S63" s="456"/>
      <c r="T63" s="456"/>
      <c r="U63" s="456"/>
      <c r="V63" s="456"/>
      <c r="W63" s="456"/>
      <c r="X63" s="456"/>
      <c r="Y63" s="456"/>
    </row>
    <row r="64" spans="1:25" x14ac:dyDescent="0.25">
      <c r="A64" s="456"/>
      <c r="B64" s="456"/>
      <c r="C64" s="456"/>
      <c r="D64" s="456"/>
      <c r="E64" s="456"/>
      <c r="F64" s="456"/>
      <c r="G64" s="456"/>
      <c r="H64" s="456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  <c r="T64" s="456"/>
      <c r="U64" s="456"/>
      <c r="V64" s="456"/>
      <c r="W64" s="456"/>
      <c r="X64" s="456"/>
      <c r="Y64" s="456"/>
    </row>
    <row r="65" spans="1:25" x14ac:dyDescent="0.25">
      <c r="A65" s="456"/>
      <c r="B65" s="456"/>
      <c r="C65" s="456"/>
      <c r="D65" s="456"/>
      <c r="E65" s="456"/>
      <c r="F65" s="456"/>
      <c r="G65" s="456"/>
      <c r="H65" s="456"/>
      <c r="I65" s="456"/>
      <c r="J65" s="456"/>
      <c r="K65" s="456"/>
      <c r="L65" s="456"/>
      <c r="M65" s="456"/>
      <c r="N65" s="456"/>
      <c r="O65" s="456"/>
      <c r="P65" s="456"/>
      <c r="Q65" s="456"/>
      <c r="R65" s="456"/>
      <c r="S65" s="456"/>
      <c r="T65" s="456"/>
      <c r="U65" s="456"/>
      <c r="V65" s="456"/>
      <c r="W65" s="456"/>
      <c r="X65" s="456"/>
      <c r="Y65" s="456"/>
    </row>
    <row r="66" spans="1:25" x14ac:dyDescent="0.25">
      <c r="A66" s="456"/>
      <c r="B66" s="456"/>
      <c r="C66" s="456"/>
      <c r="D66" s="456"/>
      <c r="E66" s="456"/>
      <c r="F66" s="456"/>
      <c r="G66" s="456"/>
      <c r="H66" s="456"/>
      <c r="I66" s="456"/>
      <c r="J66" s="456"/>
      <c r="K66" s="456"/>
      <c r="L66" s="456"/>
      <c r="M66" s="456"/>
      <c r="N66" s="456"/>
      <c r="O66" s="456"/>
      <c r="P66" s="456"/>
      <c r="Q66" s="456"/>
      <c r="R66" s="456"/>
      <c r="S66" s="456"/>
      <c r="T66" s="456"/>
      <c r="U66" s="456"/>
      <c r="V66" s="456"/>
      <c r="W66" s="456"/>
      <c r="X66" s="456"/>
      <c r="Y66" s="456"/>
    </row>
  </sheetData>
  <mergeCells count="18">
    <mergeCell ref="A1:O1"/>
    <mergeCell ref="A2:O2"/>
    <mergeCell ref="A3:O3"/>
    <mergeCell ref="B6:C6"/>
    <mergeCell ref="D6:I6"/>
    <mergeCell ref="J6:O6"/>
    <mergeCell ref="T7:U7"/>
    <mergeCell ref="V7:W7"/>
    <mergeCell ref="P6:W6"/>
    <mergeCell ref="B7:C7"/>
    <mergeCell ref="D7:E7"/>
    <mergeCell ref="F7:G7"/>
    <mergeCell ref="H7:I7"/>
    <mergeCell ref="J7:K7"/>
    <mergeCell ref="L7:M7"/>
    <mergeCell ref="N7:O7"/>
    <mergeCell ref="P7:Q7"/>
    <mergeCell ref="R7:S7"/>
  </mergeCells>
  <conditionalFormatting sqref="D10:E10 D15:E33">
    <cfRule type="cellIs" dxfId="43" priority="4" stopIfTrue="1" operator="equal">
      <formula>0</formula>
    </cfRule>
  </conditionalFormatting>
  <conditionalFormatting sqref="H10:I10 H15:I33">
    <cfRule type="cellIs" dxfId="42" priority="3" stopIfTrue="1" operator="equal">
      <formula>0</formula>
    </cfRule>
  </conditionalFormatting>
  <conditionalFormatting sqref="L15:M33">
    <cfRule type="cellIs" dxfId="41" priority="2" stopIfTrue="1" operator="equal">
      <formula>0</formula>
    </cfRule>
  </conditionalFormatting>
  <conditionalFormatting sqref="R15:S32">
    <cfRule type="cellIs" dxfId="40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1C5"/>
  </sheetPr>
  <dimension ref="A1:AK63"/>
  <sheetViews>
    <sheetView topLeftCell="E1" zoomScale="75" zoomScaleNormal="75" workbookViewId="0">
      <selection activeCell="U1" sqref="U1"/>
    </sheetView>
  </sheetViews>
  <sheetFormatPr defaultRowHeight="15" x14ac:dyDescent="0.25"/>
  <cols>
    <col min="1" max="1" width="17.140625" customWidth="1"/>
    <col min="2" max="2" width="10.7109375" customWidth="1"/>
    <col min="3" max="3" width="14.7109375" customWidth="1"/>
    <col min="5" max="6" width="10.7109375" customWidth="1"/>
    <col min="7" max="7" width="14.7109375" customWidth="1"/>
    <col min="9" max="9" width="14.7109375" customWidth="1"/>
    <col min="10" max="10" width="14" customWidth="1"/>
    <col min="11" max="13" width="14.7109375" customWidth="1"/>
    <col min="14" max="14" width="10.7109375" customWidth="1"/>
    <col min="15" max="15" width="14.7109375" customWidth="1"/>
    <col min="17" max="17" width="10.7109375" customWidth="1"/>
    <col min="18" max="19" width="14.7109375" customWidth="1"/>
    <col min="20" max="20" width="1.42578125" customWidth="1"/>
    <col min="21" max="21" width="13.5703125" customWidth="1"/>
    <col min="30" max="30" width="12.42578125" customWidth="1"/>
    <col min="31" max="31" width="12.85546875" customWidth="1"/>
    <col min="32" max="32" width="12.42578125" customWidth="1"/>
    <col min="33" max="33" width="13.28515625" customWidth="1"/>
    <col min="34" max="34" width="4" customWidth="1"/>
    <col min="35" max="35" width="13" customWidth="1"/>
    <col min="36" max="36" width="13.85546875" customWidth="1"/>
    <col min="37" max="37" width="12.5703125" customWidth="1"/>
  </cols>
  <sheetData>
    <row r="1" spans="1:37" ht="15.75" x14ac:dyDescent="0.25">
      <c r="A1" s="505" t="s">
        <v>0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8"/>
      <c r="Q1" s="8"/>
      <c r="R1" s="8"/>
      <c r="S1" s="8"/>
      <c r="U1" s="563">
        <v>44174</v>
      </c>
    </row>
    <row r="2" spans="1:37" ht="15.75" x14ac:dyDescent="0.25">
      <c r="A2" s="505" t="s">
        <v>35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8"/>
      <c r="Q2" s="8"/>
      <c r="R2" s="8"/>
      <c r="S2" s="8"/>
      <c r="T2" s="420"/>
    </row>
    <row r="3" spans="1:37" ht="15.75" x14ac:dyDescent="0.25">
      <c r="A3" s="505" t="s">
        <v>155</v>
      </c>
      <c r="B3" s="505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8"/>
      <c r="Q3" s="8"/>
      <c r="R3" s="8"/>
      <c r="S3" s="415"/>
      <c r="T3" s="8"/>
    </row>
    <row r="4" spans="1:37" ht="15.75" x14ac:dyDescent="0.25">
      <c r="A4" s="414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416"/>
      <c r="T4" s="8"/>
    </row>
    <row r="5" spans="1:37" ht="15.75" x14ac:dyDescent="0.25">
      <c r="A5" s="420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8"/>
    </row>
    <row r="6" spans="1:37" ht="18.75" x14ac:dyDescent="0.3">
      <c r="A6" s="63"/>
      <c r="B6" s="506" t="s">
        <v>46</v>
      </c>
      <c r="C6" s="511"/>
      <c r="D6" s="511"/>
      <c r="E6" s="511"/>
      <c r="F6" s="511"/>
      <c r="G6" s="507"/>
      <c r="H6" s="508" t="s">
        <v>47</v>
      </c>
      <c r="I6" s="510"/>
      <c r="J6" s="506" t="s">
        <v>48</v>
      </c>
      <c r="K6" s="507"/>
      <c r="L6" s="508" t="s">
        <v>34</v>
      </c>
      <c r="M6" s="509"/>
      <c r="N6" s="509"/>
      <c r="O6" s="509"/>
      <c r="P6" s="509"/>
      <c r="Q6" s="509"/>
      <c r="R6" s="509"/>
      <c r="S6" s="510"/>
      <c r="T6" s="8"/>
    </row>
    <row r="7" spans="1:37" ht="18.75" x14ac:dyDescent="0.3">
      <c r="A7" s="64" t="s">
        <v>7</v>
      </c>
      <c r="B7" s="501" t="s">
        <v>39</v>
      </c>
      <c r="C7" s="502"/>
      <c r="D7" s="493" t="s">
        <v>116</v>
      </c>
      <c r="E7" s="493"/>
      <c r="F7" s="494" t="s">
        <v>34</v>
      </c>
      <c r="G7" s="495"/>
      <c r="H7" s="499" t="s">
        <v>39</v>
      </c>
      <c r="I7" s="500"/>
      <c r="J7" s="501" t="s">
        <v>39</v>
      </c>
      <c r="K7" s="512"/>
      <c r="L7" s="499" t="s">
        <v>50</v>
      </c>
      <c r="M7" s="493"/>
      <c r="N7" s="502" t="s">
        <v>41</v>
      </c>
      <c r="O7" s="502"/>
      <c r="P7" s="493" t="s">
        <v>112</v>
      </c>
      <c r="Q7" s="493"/>
      <c r="R7" s="494" t="s">
        <v>51</v>
      </c>
      <c r="S7" s="495"/>
      <c r="T7" s="8"/>
    </row>
    <row r="8" spans="1:37" ht="18.75" x14ac:dyDescent="0.3">
      <c r="A8" s="147"/>
      <c r="B8" s="155" t="s">
        <v>43</v>
      </c>
      <c r="C8" s="152" t="s">
        <v>9</v>
      </c>
      <c r="D8" s="153" t="s">
        <v>43</v>
      </c>
      <c r="E8" s="153" t="s">
        <v>9</v>
      </c>
      <c r="F8" s="331" t="s">
        <v>43</v>
      </c>
      <c r="G8" s="332" t="s">
        <v>9</v>
      </c>
      <c r="H8" s="153" t="s">
        <v>43</v>
      </c>
      <c r="I8" s="157" t="s">
        <v>9</v>
      </c>
      <c r="J8" s="155" t="s">
        <v>43</v>
      </c>
      <c r="K8" s="156" t="s">
        <v>9</v>
      </c>
      <c r="L8" s="154" t="s">
        <v>43</v>
      </c>
      <c r="M8" s="153" t="s">
        <v>9</v>
      </c>
      <c r="N8" s="152" t="s">
        <v>43</v>
      </c>
      <c r="O8" s="152" t="s">
        <v>9</v>
      </c>
      <c r="P8" s="153" t="s">
        <v>43</v>
      </c>
      <c r="Q8" s="153" t="s">
        <v>9</v>
      </c>
      <c r="R8" s="422" t="s">
        <v>43</v>
      </c>
      <c r="S8" s="423" t="s">
        <v>9</v>
      </c>
      <c r="T8" s="8"/>
    </row>
    <row r="9" spans="1:37" ht="18.75" x14ac:dyDescent="0.3">
      <c r="A9" s="148"/>
      <c r="B9" s="78"/>
      <c r="C9" s="74"/>
      <c r="D9" s="79"/>
      <c r="E9" s="79"/>
      <c r="F9" s="80"/>
      <c r="G9" s="326"/>
      <c r="H9" s="79"/>
      <c r="I9" s="79"/>
      <c r="J9" s="78"/>
      <c r="K9" s="74"/>
      <c r="L9" s="123"/>
      <c r="M9" s="79"/>
      <c r="N9" s="74"/>
      <c r="O9" s="74"/>
      <c r="P9" s="79"/>
      <c r="Q9" s="79"/>
      <c r="R9" s="80"/>
      <c r="S9" s="421"/>
      <c r="T9" s="8"/>
      <c r="V9" s="456"/>
      <c r="W9" s="456"/>
      <c r="X9" s="456"/>
      <c r="Y9" s="456"/>
      <c r="Z9" s="456"/>
      <c r="AA9" s="456"/>
      <c r="AB9" s="456"/>
      <c r="AC9" s="456"/>
      <c r="AD9" s="456"/>
      <c r="AE9" s="456"/>
      <c r="AF9" s="456"/>
      <c r="AG9" s="456"/>
      <c r="AH9" s="456"/>
      <c r="AI9" s="456"/>
      <c r="AJ9" s="456"/>
      <c r="AK9" s="456"/>
    </row>
    <row r="10" spans="1:37" ht="18.75" x14ac:dyDescent="0.3">
      <c r="A10" s="82" t="s">
        <v>44</v>
      </c>
      <c r="B10" s="83">
        <v>4</v>
      </c>
      <c r="C10" s="84">
        <v>8</v>
      </c>
      <c r="D10" s="125">
        <v>0</v>
      </c>
      <c r="E10" s="125">
        <v>0</v>
      </c>
      <c r="F10" s="87">
        <v>4</v>
      </c>
      <c r="G10" s="88">
        <v>8</v>
      </c>
      <c r="H10" s="125">
        <v>0</v>
      </c>
      <c r="I10" s="164">
        <v>0</v>
      </c>
      <c r="J10" s="84">
        <v>0</v>
      </c>
      <c r="K10" s="158">
        <v>0</v>
      </c>
      <c r="L10" s="86">
        <v>13</v>
      </c>
      <c r="M10" s="86">
        <v>49</v>
      </c>
      <c r="N10" s="84">
        <v>2</v>
      </c>
      <c r="O10" s="84">
        <v>5</v>
      </c>
      <c r="P10" s="125">
        <v>0</v>
      </c>
      <c r="Q10" s="125">
        <v>0</v>
      </c>
      <c r="R10" s="272">
        <v>15</v>
      </c>
      <c r="S10" s="213">
        <v>54</v>
      </c>
      <c r="T10" s="8"/>
      <c r="V10" s="463"/>
      <c r="W10" s="463"/>
      <c r="X10" s="456"/>
      <c r="Y10" s="456"/>
      <c r="Z10" s="463"/>
      <c r="AA10" s="463"/>
      <c r="AB10" s="456"/>
      <c r="AC10" s="456"/>
      <c r="AD10" s="456"/>
      <c r="AE10" s="464"/>
      <c r="AF10" s="464"/>
      <c r="AG10" s="465"/>
      <c r="AH10" s="456"/>
      <c r="AI10" s="464"/>
      <c r="AJ10" s="464"/>
      <c r="AK10" s="465"/>
    </row>
    <row r="11" spans="1:37" ht="18.75" x14ac:dyDescent="0.3">
      <c r="A11" s="82" t="s">
        <v>11</v>
      </c>
      <c r="B11" s="83">
        <v>1</v>
      </c>
      <c r="C11" s="84">
        <v>1</v>
      </c>
      <c r="D11" s="125">
        <v>0</v>
      </c>
      <c r="E11" s="125">
        <v>0</v>
      </c>
      <c r="F11" s="87">
        <v>1</v>
      </c>
      <c r="G11" s="88">
        <v>1</v>
      </c>
      <c r="H11" s="125">
        <v>0</v>
      </c>
      <c r="I11" s="164">
        <v>0</v>
      </c>
      <c r="J11" s="84">
        <v>0</v>
      </c>
      <c r="K11" s="158">
        <v>0</v>
      </c>
      <c r="L11" s="125">
        <v>8</v>
      </c>
      <c r="M11" s="125">
        <v>59</v>
      </c>
      <c r="N11" s="84">
        <v>0</v>
      </c>
      <c r="O11" s="84">
        <v>0</v>
      </c>
      <c r="P11" s="125">
        <v>0</v>
      </c>
      <c r="Q11" s="125">
        <v>0</v>
      </c>
      <c r="R11" s="272">
        <v>8</v>
      </c>
      <c r="S11" s="213">
        <v>59</v>
      </c>
      <c r="T11" s="8"/>
      <c r="V11" s="463"/>
      <c r="W11" s="463"/>
      <c r="X11" s="456"/>
      <c r="Y11" s="456"/>
      <c r="Z11" s="463"/>
      <c r="AA11" s="463"/>
      <c r="AB11" s="456"/>
      <c r="AC11" s="456"/>
      <c r="AD11" s="456"/>
      <c r="AE11" s="464"/>
      <c r="AF11" s="464"/>
      <c r="AG11" s="465"/>
      <c r="AH11" s="456"/>
      <c r="AI11" s="464"/>
      <c r="AJ11" s="464"/>
      <c r="AK11" s="465"/>
    </row>
    <row r="12" spans="1:37" ht="18.75" x14ac:dyDescent="0.3">
      <c r="A12" s="82" t="s">
        <v>12</v>
      </c>
      <c r="B12" s="83">
        <v>2</v>
      </c>
      <c r="C12" s="84">
        <v>5</v>
      </c>
      <c r="D12" s="125">
        <v>0</v>
      </c>
      <c r="E12" s="125">
        <v>0</v>
      </c>
      <c r="F12" s="87">
        <v>2</v>
      </c>
      <c r="G12" s="88">
        <v>5</v>
      </c>
      <c r="H12" s="125">
        <v>0</v>
      </c>
      <c r="I12" s="164">
        <v>0</v>
      </c>
      <c r="J12" s="84">
        <v>0</v>
      </c>
      <c r="K12" s="158">
        <v>0</v>
      </c>
      <c r="L12" s="125">
        <v>9</v>
      </c>
      <c r="M12" s="125">
        <v>29</v>
      </c>
      <c r="N12" s="84">
        <v>0</v>
      </c>
      <c r="O12" s="84">
        <v>0</v>
      </c>
      <c r="P12" s="125">
        <v>0</v>
      </c>
      <c r="Q12" s="125">
        <v>0</v>
      </c>
      <c r="R12" s="272">
        <v>9</v>
      </c>
      <c r="S12" s="213">
        <v>29</v>
      </c>
      <c r="T12" s="8"/>
      <c r="V12" s="463"/>
      <c r="W12" s="463"/>
      <c r="X12" s="456"/>
      <c r="Y12" s="456"/>
      <c r="Z12" s="463"/>
      <c r="AA12" s="463"/>
      <c r="AB12" s="456"/>
      <c r="AC12" s="456"/>
      <c r="AD12" s="456"/>
      <c r="AE12" s="464"/>
      <c r="AF12" s="464"/>
      <c r="AG12" s="465"/>
      <c r="AH12" s="456"/>
      <c r="AI12" s="464"/>
      <c r="AJ12" s="464"/>
      <c r="AK12" s="465"/>
    </row>
    <row r="13" spans="1:37" ht="18.75" x14ac:dyDescent="0.3">
      <c r="A13" s="82" t="s">
        <v>13</v>
      </c>
      <c r="B13" s="83">
        <v>3</v>
      </c>
      <c r="C13" s="84">
        <v>7</v>
      </c>
      <c r="D13" s="125">
        <v>0</v>
      </c>
      <c r="E13" s="125">
        <v>0</v>
      </c>
      <c r="F13" s="87">
        <v>3</v>
      </c>
      <c r="G13" s="88">
        <v>7</v>
      </c>
      <c r="H13" s="125">
        <v>0</v>
      </c>
      <c r="I13" s="164">
        <v>0</v>
      </c>
      <c r="J13" s="84">
        <v>0</v>
      </c>
      <c r="K13" s="158">
        <v>0</v>
      </c>
      <c r="L13" s="125">
        <v>9</v>
      </c>
      <c r="M13" s="125">
        <v>51</v>
      </c>
      <c r="N13" s="84">
        <v>0</v>
      </c>
      <c r="O13" s="84">
        <v>0</v>
      </c>
      <c r="P13" s="125">
        <v>0</v>
      </c>
      <c r="Q13" s="125">
        <v>0</v>
      </c>
      <c r="R13" s="272">
        <v>9</v>
      </c>
      <c r="S13" s="213">
        <v>51</v>
      </c>
      <c r="T13" s="8"/>
      <c r="V13" s="463"/>
      <c r="W13" s="463"/>
      <c r="X13" s="456"/>
      <c r="Y13" s="456"/>
      <c r="Z13" s="463"/>
      <c r="AA13" s="463"/>
      <c r="AB13" s="456"/>
      <c r="AC13" s="456"/>
      <c r="AD13" s="456"/>
      <c r="AE13" s="464"/>
      <c r="AF13" s="464"/>
      <c r="AG13" s="465"/>
      <c r="AH13" s="456"/>
      <c r="AI13" s="464"/>
      <c r="AJ13" s="464"/>
      <c r="AK13" s="465"/>
    </row>
    <row r="14" spans="1:37" ht="18.75" x14ac:dyDescent="0.3">
      <c r="A14" s="82" t="s">
        <v>14</v>
      </c>
      <c r="B14" s="83">
        <v>5</v>
      </c>
      <c r="C14" s="84">
        <v>27</v>
      </c>
      <c r="D14" s="125">
        <v>0</v>
      </c>
      <c r="E14" s="125">
        <v>0</v>
      </c>
      <c r="F14" s="87">
        <v>5</v>
      </c>
      <c r="G14" s="88">
        <v>27</v>
      </c>
      <c r="H14" s="125">
        <v>0</v>
      </c>
      <c r="I14" s="164">
        <v>0</v>
      </c>
      <c r="J14" s="84">
        <v>0</v>
      </c>
      <c r="K14" s="158">
        <v>0</v>
      </c>
      <c r="L14" s="125">
        <v>16</v>
      </c>
      <c r="M14" s="125">
        <v>141</v>
      </c>
      <c r="N14" s="84">
        <v>0</v>
      </c>
      <c r="O14" s="84">
        <v>0</v>
      </c>
      <c r="P14" s="125">
        <v>0</v>
      </c>
      <c r="Q14" s="125">
        <v>0</v>
      </c>
      <c r="R14" s="272">
        <v>16</v>
      </c>
      <c r="S14" s="213">
        <v>141</v>
      </c>
      <c r="T14" s="8"/>
      <c r="V14" s="463"/>
      <c r="W14" s="463"/>
      <c r="X14" s="456"/>
      <c r="Y14" s="456"/>
      <c r="Z14" s="463"/>
      <c r="AA14" s="463"/>
      <c r="AB14" s="456"/>
      <c r="AC14" s="456"/>
      <c r="AD14" s="456"/>
      <c r="AE14" s="464"/>
      <c r="AF14" s="464"/>
      <c r="AG14" s="465"/>
      <c r="AH14" s="456"/>
      <c r="AI14" s="464"/>
      <c r="AJ14" s="464"/>
      <c r="AK14" s="465"/>
    </row>
    <row r="15" spans="1:37" ht="18.75" x14ac:dyDescent="0.3">
      <c r="A15" s="82" t="s">
        <v>15</v>
      </c>
      <c r="B15" s="83">
        <v>9</v>
      </c>
      <c r="C15" s="84">
        <v>31</v>
      </c>
      <c r="D15" s="125">
        <v>0</v>
      </c>
      <c r="E15" s="125">
        <v>0</v>
      </c>
      <c r="F15" s="87">
        <v>9</v>
      </c>
      <c r="G15" s="88">
        <v>31</v>
      </c>
      <c r="H15" s="86">
        <v>4</v>
      </c>
      <c r="I15" s="163">
        <v>13</v>
      </c>
      <c r="J15" s="84">
        <v>2</v>
      </c>
      <c r="K15" s="158">
        <v>10</v>
      </c>
      <c r="L15" s="86">
        <v>54</v>
      </c>
      <c r="M15" s="86">
        <v>401</v>
      </c>
      <c r="N15" s="84">
        <v>12</v>
      </c>
      <c r="O15" s="84">
        <v>400</v>
      </c>
      <c r="P15" s="86">
        <v>2</v>
      </c>
      <c r="Q15" s="86">
        <v>64</v>
      </c>
      <c r="R15" s="272">
        <v>68</v>
      </c>
      <c r="S15" s="213">
        <v>865</v>
      </c>
      <c r="T15" s="8"/>
      <c r="V15" s="463"/>
      <c r="W15" s="463"/>
      <c r="X15" s="456"/>
      <c r="Y15" s="456"/>
      <c r="Z15" s="463"/>
      <c r="AA15" s="463"/>
      <c r="AB15" s="456"/>
      <c r="AC15" s="456"/>
      <c r="AD15" s="456"/>
      <c r="AE15" s="464"/>
      <c r="AF15" s="464"/>
      <c r="AG15" s="465"/>
      <c r="AH15" s="456"/>
      <c r="AI15" s="464"/>
      <c r="AJ15" s="464"/>
      <c r="AK15" s="465"/>
    </row>
    <row r="16" spans="1:37" ht="18.75" x14ac:dyDescent="0.3">
      <c r="A16" s="89" t="s">
        <v>16</v>
      </c>
      <c r="B16" s="90">
        <v>20</v>
      </c>
      <c r="C16" s="91">
        <v>159</v>
      </c>
      <c r="D16" s="93">
        <v>3</v>
      </c>
      <c r="E16" s="93">
        <v>83</v>
      </c>
      <c r="F16" s="94">
        <v>23</v>
      </c>
      <c r="G16" s="334">
        <v>242</v>
      </c>
      <c r="H16" s="93">
        <v>6</v>
      </c>
      <c r="I16" s="165">
        <v>27</v>
      </c>
      <c r="J16" s="91">
        <v>4</v>
      </c>
      <c r="K16" s="159">
        <v>34</v>
      </c>
      <c r="L16" s="93">
        <v>85</v>
      </c>
      <c r="M16" s="93">
        <v>994</v>
      </c>
      <c r="N16" s="91">
        <v>46</v>
      </c>
      <c r="O16" s="91">
        <v>1383</v>
      </c>
      <c r="P16" s="93">
        <v>3</v>
      </c>
      <c r="Q16" s="93">
        <v>73</v>
      </c>
      <c r="R16" s="276">
        <v>134</v>
      </c>
      <c r="S16" s="214">
        <v>2450</v>
      </c>
      <c r="T16" s="8"/>
      <c r="V16" s="463"/>
      <c r="W16" s="463"/>
      <c r="X16" s="456"/>
      <c r="Y16" s="456"/>
      <c r="Z16" s="463"/>
      <c r="AA16" s="463"/>
      <c r="AB16" s="456"/>
      <c r="AC16" s="456"/>
      <c r="AD16" s="456"/>
      <c r="AE16" s="464"/>
      <c r="AF16" s="464"/>
      <c r="AG16" s="465"/>
      <c r="AH16" s="456"/>
      <c r="AI16" s="464"/>
      <c r="AJ16" s="464"/>
      <c r="AK16" s="465"/>
    </row>
    <row r="17" spans="1:37" ht="18.75" x14ac:dyDescent="0.3">
      <c r="A17" s="89" t="s">
        <v>17</v>
      </c>
      <c r="B17" s="90">
        <v>21</v>
      </c>
      <c r="C17" s="91">
        <v>246</v>
      </c>
      <c r="D17" s="93">
        <v>3</v>
      </c>
      <c r="E17" s="93">
        <v>50</v>
      </c>
      <c r="F17" s="94">
        <v>24</v>
      </c>
      <c r="G17" s="334">
        <v>296</v>
      </c>
      <c r="H17" s="93">
        <v>7</v>
      </c>
      <c r="I17" s="165">
        <v>105</v>
      </c>
      <c r="J17" s="91">
        <v>5</v>
      </c>
      <c r="K17" s="159">
        <v>83</v>
      </c>
      <c r="L17" s="93">
        <v>104</v>
      </c>
      <c r="M17" s="93">
        <v>2268</v>
      </c>
      <c r="N17" s="91">
        <v>65</v>
      </c>
      <c r="O17" s="91">
        <v>1308</v>
      </c>
      <c r="P17" s="93">
        <v>2</v>
      </c>
      <c r="Q17" s="93">
        <v>46</v>
      </c>
      <c r="R17" s="276">
        <v>171</v>
      </c>
      <c r="S17" s="214">
        <v>3622</v>
      </c>
      <c r="T17" s="8"/>
      <c r="V17" s="463"/>
      <c r="W17" s="463"/>
      <c r="X17" s="456"/>
      <c r="Y17" s="456"/>
      <c r="Z17" s="463"/>
      <c r="AA17" s="463"/>
      <c r="AB17" s="456"/>
      <c r="AC17" s="456"/>
      <c r="AD17" s="456"/>
      <c r="AE17" s="464"/>
      <c r="AF17" s="464"/>
      <c r="AG17" s="465"/>
      <c r="AH17" s="456"/>
      <c r="AI17" s="464"/>
      <c r="AJ17" s="464"/>
      <c r="AK17" s="465"/>
    </row>
    <row r="18" spans="1:37" ht="18.75" x14ac:dyDescent="0.3">
      <c r="A18" s="89" t="s">
        <v>18</v>
      </c>
      <c r="B18" s="90">
        <v>25</v>
      </c>
      <c r="C18" s="91">
        <v>377</v>
      </c>
      <c r="D18" s="93">
        <v>2</v>
      </c>
      <c r="E18" s="93">
        <v>36</v>
      </c>
      <c r="F18" s="94">
        <v>27</v>
      </c>
      <c r="G18" s="334">
        <v>413</v>
      </c>
      <c r="H18" s="93">
        <v>6</v>
      </c>
      <c r="I18" s="165">
        <v>120</v>
      </c>
      <c r="J18" s="91">
        <v>5</v>
      </c>
      <c r="K18" s="159">
        <v>136</v>
      </c>
      <c r="L18" s="93">
        <v>113</v>
      </c>
      <c r="M18" s="93">
        <v>3354</v>
      </c>
      <c r="N18" s="91">
        <v>43</v>
      </c>
      <c r="O18" s="91">
        <v>666</v>
      </c>
      <c r="P18" s="93">
        <v>1</v>
      </c>
      <c r="Q18" s="93">
        <v>24</v>
      </c>
      <c r="R18" s="276">
        <v>157</v>
      </c>
      <c r="S18" s="214">
        <v>4044</v>
      </c>
      <c r="T18" s="8"/>
      <c r="V18" s="463"/>
      <c r="W18" s="463"/>
      <c r="X18" s="456"/>
      <c r="Y18" s="456"/>
      <c r="Z18" s="463"/>
      <c r="AA18" s="463"/>
      <c r="AB18" s="456"/>
      <c r="AC18" s="456"/>
      <c r="AD18" s="456"/>
      <c r="AE18" s="464"/>
      <c r="AF18" s="464"/>
      <c r="AG18" s="465"/>
      <c r="AH18" s="456"/>
      <c r="AI18" s="464"/>
      <c r="AJ18" s="464"/>
      <c r="AK18" s="465"/>
    </row>
    <row r="19" spans="1:37" ht="18.75" x14ac:dyDescent="0.3">
      <c r="A19" s="89" t="s">
        <v>19</v>
      </c>
      <c r="B19" s="90">
        <v>19</v>
      </c>
      <c r="C19" s="91">
        <v>233</v>
      </c>
      <c r="D19" s="93">
        <v>2</v>
      </c>
      <c r="E19" s="93">
        <v>25</v>
      </c>
      <c r="F19" s="94">
        <v>21</v>
      </c>
      <c r="G19" s="334">
        <v>258</v>
      </c>
      <c r="H19" s="93">
        <v>6</v>
      </c>
      <c r="I19" s="165">
        <v>62</v>
      </c>
      <c r="J19" s="91">
        <v>4</v>
      </c>
      <c r="K19" s="159">
        <v>62</v>
      </c>
      <c r="L19" s="93">
        <v>99</v>
      </c>
      <c r="M19" s="93">
        <v>2086</v>
      </c>
      <c r="N19" s="91">
        <v>24</v>
      </c>
      <c r="O19" s="91">
        <v>291</v>
      </c>
      <c r="P19" s="93">
        <v>1</v>
      </c>
      <c r="Q19" s="93">
        <v>17</v>
      </c>
      <c r="R19" s="276">
        <v>124</v>
      </c>
      <c r="S19" s="214">
        <v>2394</v>
      </c>
      <c r="T19" s="8"/>
      <c r="V19" s="463"/>
      <c r="W19" s="463"/>
      <c r="X19" s="456"/>
      <c r="Y19" s="456"/>
      <c r="Z19" s="463"/>
      <c r="AA19" s="463"/>
      <c r="AB19" s="456"/>
      <c r="AC19" s="456"/>
      <c r="AD19" s="456"/>
      <c r="AE19" s="464"/>
      <c r="AF19" s="464"/>
      <c r="AG19" s="465"/>
      <c r="AH19" s="456"/>
      <c r="AI19" s="464"/>
      <c r="AJ19" s="464"/>
      <c r="AK19" s="465"/>
    </row>
    <row r="20" spans="1:37" ht="18.75" x14ac:dyDescent="0.3">
      <c r="A20" s="82" t="s">
        <v>20</v>
      </c>
      <c r="B20" s="83">
        <v>20</v>
      </c>
      <c r="C20" s="84">
        <v>169</v>
      </c>
      <c r="D20" s="86">
        <v>2</v>
      </c>
      <c r="E20" s="86">
        <v>20</v>
      </c>
      <c r="F20" s="87">
        <v>22</v>
      </c>
      <c r="G20" s="88">
        <v>189</v>
      </c>
      <c r="H20" s="86">
        <v>4</v>
      </c>
      <c r="I20" s="163">
        <v>80</v>
      </c>
      <c r="J20" s="84">
        <v>3</v>
      </c>
      <c r="K20" s="158">
        <v>68</v>
      </c>
      <c r="L20" s="86">
        <v>81</v>
      </c>
      <c r="M20" s="86">
        <v>1369</v>
      </c>
      <c r="N20" s="84">
        <v>19</v>
      </c>
      <c r="O20" s="84">
        <v>219</v>
      </c>
      <c r="P20" s="125">
        <v>0</v>
      </c>
      <c r="Q20" s="86">
        <v>0</v>
      </c>
      <c r="R20" s="272">
        <v>100</v>
      </c>
      <c r="S20" s="213">
        <v>1588</v>
      </c>
      <c r="T20" s="8"/>
      <c r="V20" s="463"/>
      <c r="W20" s="463"/>
      <c r="X20" s="456"/>
      <c r="Y20" s="456"/>
      <c r="Z20" s="463"/>
      <c r="AA20" s="463"/>
      <c r="AB20" s="456"/>
      <c r="AC20" s="456"/>
      <c r="AD20" s="456"/>
      <c r="AE20" s="464"/>
      <c r="AF20" s="464"/>
      <c r="AG20" s="465"/>
      <c r="AH20" s="456"/>
      <c r="AI20" s="464"/>
      <c r="AJ20" s="464"/>
      <c r="AK20" s="465"/>
    </row>
    <row r="21" spans="1:37" ht="18.75" x14ac:dyDescent="0.3">
      <c r="A21" s="82" t="s">
        <v>21</v>
      </c>
      <c r="B21" s="83">
        <v>18</v>
      </c>
      <c r="C21" s="84">
        <v>171</v>
      </c>
      <c r="D21" s="86">
        <v>2</v>
      </c>
      <c r="E21" s="86">
        <v>19</v>
      </c>
      <c r="F21" s="87">
        <v>20</v>
      </c>
      <c r="G21" s="88">
        <v>190</v>
      </c>
      <c r="H21" s="86">
        <v>4</v>
      </c>
      <c r="I21" s="163">
        <v>56</v>
      </c>
      <c r="J21" s="84">
        <v>4</v>
      </c>
      <c r="K21" s="158">
        <v>55</v>
      </c>
      <c r="L21" s="86">
        <v>78</v>
      </c>
      <c r="M21" s="86">
        <v>1332</v>
      </c>
      <c r="N21" s="84">
        <v>17</v>
      </c>
      <c r="O21" s="84">
        <v>162</v>
      </c>
      <c r="P21" s="125">
        <v>1</v>
      </c>
      <c r="Q21" s="125">
        <v>12</v>
      </c>
      <c r="R21" s="272">
        <v>96</v>
      </c>
      <c r="S21" s="213">
        <v>1506</v>
      </c>
      <c r="T21" s="8"/>
      <c r="V21" s="463"/>
      <c r="W21" s="463"/>
      <c r="X21" s="456"/>
      <c r="Y21" s="456"/>
      <c r="Z21" s="463"/>
      <c r="AA21" s="463"/>
      <c r="AB21" s="456"/>
      <c r="AC21" s="456"/>
      <c r="AD21" s="456"/>
      <c r="AE21" s="464"/>
      <c r="AF21" s="464"/>
      <c r="AG21" s="465"/>
      <c r="AH21" s="456"/>
      <c r="AI21" s="464"/>
      <c r="AJ21" s="464"/>
      <c r="AK21" s="465"/>
    </row>
    <row r="22" spans="1:37" ht="18.75" x14ac:dyDescent="0.3">
      <c r="A22" s="82" t="s">
        <v>22</v>
      </c>
      <c r="B22" s="83">
        <v>20</v>
      </c>
      <c r="C22" s="84">
        <v>161</v>
      </c>
      <c r="D22" s="86">
        <v>2</v>
      </c>
      <c r="E22" s="86">
        <v>16</v>
      </c>
      <c r="F22" s="87">
        <v>22</v>
      </c>
      <c r="G22" s="88">
        <v>177</v>
      </c>
      <c r="H22" s="86">
        <v>6</v>
      </c>
      <c r="I22" s="163">
        <v>90</v>
      </c>
      <c r="J22" s="84">
        <v>4</v>
      </c>
      <c r="K22" s="158">
        <v>69</v>
      </c>
      <c r="L22" s="86">
        <v>90</v>
      </c>
      <c r="M22" s="86">
        <v>1578</v>
      </c>
      <c r="N22" s="84">
        <v>17</v>
      </c>
      <c r="O22" s="84">
        <v>162</v>
      </c>
      <c r="P22" s="125">
        <v>0</v>
      </c>
      <c r="Q22" s="86">
        <v>0</v>
      </c>
      <c r="R22" s="272">
        <v>107</v>
      </c>
      <c r="S22" s="213">
        <v>1740</v>
      </c>
      <c r="T22" s="8"/>
      <c r="V22" s="463"/>
      <c r="W22" s="463"/>
      <c r="X22" s="456"/>
      <c r="Y22" s="456"/>
      <c r="Z22" s="463"/>
      <c r="AA22" s="463"/>
      <c r="AB22" s="456"/>
      <c r="AC22" s="456"/>
      <c r="AD22" s="456"/>
      <c r="AE22" s="464"/>
      <c r="AF22" s="464"/>
      <c r="AG22" s="465"/>
      <c r="AH22" s="456"/>
      <c r="AI22" s="464"/>
      <c r="AJ22" s="464"/>
      <c r="AK22" s="465"/>
    </row>
    <row r="23" spans="1:37" ht="18.75" x14ac:dyDescent="0.3">
      <c r="A23" s="82" t="s">
        <v>23</v>
      </c>
      <c r="B23" s="83">
        <v>21</v>
      </c>
      <c r="C23" s="84">
        <v>238</v>
      </c>
      <c r="D23" s="86">
        <v>2</v>
      </c>
      <c r="E23" s="86">
        <v>13</v>
      </c>
      <c r="F23" s="87">
        <v>23</v>
      </c>
      <c r="G23" s="88">
        <v>251</v>
      </c>
      <c r="H23" s="86">
        <v>5</v>
      </c>
      <c r="I23" s="163">
        <v>100</v>
      </c>
      <c r="J23" s="84">
        <v>4</v>
      </c>
      <c r="K23" s="158">
        <v>49</v>
      </c>
      <c r="L23" s="86">
        <v>88</v>
      </c>
      <c r="M23" s="86">
        <v>1500</v>
      </c>
      <c r="N23" s="84">
        <v>17</v>
      </c>
      <c r="O23" s="84">
        <v>174</v>
      </c>
      <c r="P23" s="125">
        <v>0</v>
      </c>
      <c r="Q23" s="125">
        <v>0</v>
      </c>
      <c r="R23" s="272">
        <v>105</v>
      </c>
      <c r="S23" s="213">
        <v>1674</v>
      </c>
      <c r="T23" s="8"/>
      <c r="V23" s="463"/>
      <c r="W23" s="463"/>
      <c r="X23" s="456"/>
      <c r="Y23" s="456"/>
      <c r="Z23" s="463"/>
      <c r="AA23" s="463"/>
      <c r="AB23" s="456"/>
      <c r="AC23" s="456"/>
      <c r="AD23" s="456"/>
      <c r="AE23" s="464"/>
      <c r="AF23" s="464"/>
      <c r="AG23" s="465"/>
      <c r="AH23" s="456"/>
      <c r="AI23" s="464"/>
      <c r="AJ23" s="464"/>
      <c r="AK23" s="465"/>
    </row>
    <row r="24" spans="1:37" ht="18.75" x14ac:dyDescent="0.3">
      <c r="A24" s="82" t="s">
        <v>24</v>
      </c>
      <c r="B24" s="83">
        <v>21</v>
      </c>
      <c r="C24" s="84">
        <v>174</v>
      </c>
      <c r="D24" s="86">
        <v>2</v>
      </c>
      <c r="E24" s="86">
        <v>14</v>
      </c>
      <c r="F24" s="87">
        <v>23</v>
      </c>
      <c r="G24" s="88">
        <v>188</v>
      </c>
      <c r="H24" s="86">
        <v>7</v>
      </c>
      <c r="I24" s="163">
        <v>67</v>
      </c>
      <c r="J24" s="84">
        <v>5</v>
      </c>
      <c r="K24" s="158">
        <v>94</v>
      </c>
      <c r="L24" s="86">
        <v>95</v>
      </c>
      <c r="M24" s="86">
        <v>1568</v>
      </c>
      <c r="N24" s="84">
        <v>17</v>
      </c>
      <c r="O24" s="84">
        <v>135</v>
      </c>
      <c r="P24" s="125">
        <v>0</v>
      </c>
      <c r="Q24" s="125">
        <v>0</v>
      </c>
      <c r="R24" s="272">
        <v>112</v>
      </c>
      <c r="S24" s="213">
        <v>1703</v>
      </c>
      <c r="T24" s="8"/>
      <c r="V24" s="463"/>
      <c r="W24" s="463"/>
      <c r="X24" s="456"/>
      <c r="Y24" s="456"/>
      <c r="Z24" s="463"/>
      <c r="AA24" s="463"/>
      <c r="AB24" s="456"/>
      <c r="AC24" s="456"/>
      <c r="AD24" s="456"/>
      <c r="AE24" s="464"/>
      <c r="AF24" s="464"/>
      <c r="AG24" s="465"/>
      <c r="AH24" s="456"/>
      <c r="AI24" s="464"/>
      <c r="AJ24" s="464"/>
      <c r="AK24" s="465"/>
    </row>
    <row r="25" spans="1:37" ht="18.75" x14ac:dyDescent="0.3">
      <c r="A25" s="82" t="s">
        <v>25</v>
      </c>
      <c r="B25" s="83">
        <v>20</v>
      </c>
      <c r="C25" s="84">
        <v>167</v>
      </c>
      <c r="D25" s="86">
        <v>2</v>
      </c>
      <c r="E25" s="86">
        <v>10</v>
      </c>
      <c r="F25" s="87">
        <v>22</v>
      </c>
      <c r="G25" s="88">
        <v>177</v>
      </c>
      <c r="H25" s="86">
        <v>7</v>
      </c>
      <c r="I25" s="163">
        <v>134</v>
      </c>
      <c r="J25" s="84">
        <v>5</v>
      </c>
      <c r="K25" s="158">
        <v>116</v>
      </c>
      <c r="L25" s="86">
        <v>105</v>
      </c>
      <c r="M25" s="86">
        <v>2218</v>
      </c>
      <c r="N25" s="84">
        <v>17</v>
      </c>
      <c r="O25" s="84">
        <v>125</v>
      </c>
      <c r="P25" s="125">
        <v>0</v>
      </c>
      <c r="Q25" s="125">
        <v>0</v>
      </c>
      <c r="R25" s="272">
        <v>122</v>
      </c>
      <c r="S25" s="213">
        <v>2343</v>
      </c>
      <c r="T25" s="8"/>
      <c r="V25" s="463"/>
      <c r="W25" s="463"/>
      <c r="X25" s="456"/>
      <c r="Y25" s="456"/>
      <c r="Z25" s="463"/>
      <c r="AA25" s="463"/>
      <c r="AB25" s="456"/>
      <c r="AC25" s="456"/>
      <c r="AD25" s="456"/>
      <c r="AE25" s="464"/>
      <c r="AF25" s="464"/>
      <c r="AG25" s="465"/>
      <c r="AH25" s="456"/>
      <c r="AI25" s="464"/>
      <c r="AJ25" s="464"/>
      <c r="AK25" s="465"/>
    </row>
    <row r="26" spans="1:37" ht="18.75" x14ac:dyDescent="0.3">
      <c r="A26" s="82" t="s">
        <v>26</v>
      </c>
      <c r="B26" s="95">
        <v>26</v>
      </c>
      <c r="C26" s="96">
        <v>190</v>
      </c>
      <c r="D26" s="98">
        <v>2</v>
      </c>
      <c r="E26" s="98">
        <v>11</v>
      </c>
      <c r="F26" s="99">
        <v>28</v>
      </c>
      <c r="G26" s="100">
        <v>201</v>
      </c>
      <c r="H26" s="98">
        <v>5</v>
      </c>
      <c r="I26" s="166">
        <v>103</v>
      </c>
      <c r="J26" s="96">
        <v>6</v>
      </c>
      <c r="K26" s="160">
        <v>149</v>
      </c>
      <c r="L26" s="98">
        <v>114</v>
      </c>
      <c r="M26" s="98">
        <v>2146</v>
      </c>
      <c r="N26" s="96">
        <v>17</v>
      </c>
      <c r="O26" s="96">
        <v>120</v>
      </c>
      <c r="P26" s="125">
        <v>0</v>
      </c>
      <c r="Q26" s="125">
        <v>0</v>
      </c>
      <c r="R26" s="273">
        <v>131</v>
      </c>
      <c r="S26" s="215">
        <v>2266</v>
      </c>
      <c r="T26" s="8"/>
      <c r="V26" s="463"/>
      <c r="W26" s="463"/>
      <c r="X26" s="456"/>
      <c r="Y26" s="456"/>
      <c r="Z26" s="463"/>
      <c r="AA26" s="463"/>
      <c r="AB26" s="456"/>
      <c r="AC26" s="456"/>
      <c r="AD26" s="456"/>
      <c r="AE26" s="464"/>
      <c r="AF26" s="464"/>
      <c r="AG26" s="465"/>
      <c r="AH26" s="456"/>
      <c r="AI26" s="464"/>
      <c r="AJ26" s="464"/>
      <c r="AK26" s="465"/>
    </row>
    <row r="27" spans="1:37" ht="18.75" x14ac:dyDescent="0.3">
      <c r="A27" s="82" t="s">
        <v>27</v>
      </c>
      <c r="B27" s="95">
        <v>22</v>
      </c>
      <c r="C27" s="96">
        <v>232</v>
      </c>
      <c r="D27" s="98">
        <v>2</v>
      </c>
      <c r="E27" s="98">
        <v>10</v>
      </c>
      <c r="F27" s="99">
        <v>24</v>
      </c>
      <c r="G27" s="100">
        <v>242</v>
      </c>
      <c r="H27" s="98">
        <v>3</v>
      </c>
      <c r="I27" s="166">
        <v>70</v>
      </c>
      <c r="J27" s="96">
        <v>5</v>
      </c>
      <c r="K27" s="160">
        <v>89</v>
      </c>
      <c r="L27" s="98">
        <v>92</v>
      </c>
      <c r="M27" s="98">
        <v>2215</v>
      </c>
      <c r="N27" s="96">
        <v>16</v>
      </c>
      <c r="O27" s="96">
        <v>116</v>
      </c>
      <c r="P27" s="125">
        <v>0</v>
      </c>
      <c r="Q27" s="125">
        <v>0</v>
      </c>
      <c r="R27" s="273">
        <v>108</v>
      </c>
      <c r="S27" s="215">
        <v>2331</v>
      </c>
      <c r="T27" s="8"/>
      <c r="V27" s="463"/>
      <c r="W27" s="463"/>
      <c r="X27" s="456"/>
      <c r="Y27" s="456"/>
      <c r="Z27" s="463"/>
      <c r="AA27" s="463"/>
      <c r="AB27" s="456"/>
      <c r="AC27" s="456"/>
      <c r="AD27" s="456"/>
      <c r="AE27" s="464"/>
      <c r="AF27" s="464"/>
      <c r="AG27" s="465"/>
      <c r="AH27" s="456"/>
      <c r="AI27" s="464"/>
      <c r="AJ27" s="464"/>
      <c r="AK27" s="465"/>
    </row>
    <row r="28" spans="1:37" ht="18.75" x14ac:dyDescent="0.3">
      <c r="A28" s="82" t="s">
        <v>28</v>
      </c>
      <c r="B28" s="95">
        <v>23</v>
      </c>
      <c r="C28" s="96">
        <v>210</v>
      </c>
      <c r="D28" s="98">
        <v>2</v>
      </c>
      <c r="E28" s="125">
        <v>8</v>
      </c>
      <c r="F28" s="99">
        <v>25</v>
      </c>
      <c r="G28" s="100">
        <v>218</v>
      </c>
      <c r="H28" s="98">
        <v>4</v>
      </c>
      <c r="I28" s="166">
        <v>84</v>
      </c>
      <c r="J28" s="96">
        <v>4</v>
      </c>
      <c r="K28" s="160">
        <v>86</v>
      </c>
      <c r="L28" s="98">
        <v>86</v>
      </c>
      <c r="M28" s="98">
        <v>1560</v>
      </c>
      <c r="N28" s="96">
        <v>16</v>
      </c>
      <c r="O28" s="96">
        <v>73</v>
      </c>
      <c r="P28" s="125">
        <v>0</v>
      </c>
      <c r="Q28" s="125">
        <v>0</v>
      </c>
      <c r="R28" s="273">
        <v>102</v>
      </c>
      <c r="S28" s="215">
        <v>1633</v>
      </c>
      <c r="T28" s="8"/>
      <c r="V28" s="463"/>
      <c r="W28" s="463"/>
      <c r="X28" s="456"/>
      <c r="Y28" s="456"/>
      <c r="Z28" s="463"/>
      <c r="AA28" s="463"/>
      <c r="AB28" s="456"/>
      <c r="AC28" s="456"/>
      <c r="AD28" s="456"/>
      <c r="AE28" s="464"/>
      <c r="AF28" s="464"/>
      <c r="AG28" s="465"/>
      <c r="AH28" s="456"/>
      <c r="AI28" s="464"/>
      <c r="AJ28" s="464"/>
      <c r="AK28" s="465"/>
    </row>
    <row r="29" spans="1:37" ht="18.75" x14ac:dyDescent="0.3">
      <c r="A29" s="82" t="s">
        <v>29</v>
      </c>
      <c r="B29" s="83">
        <v>20</v>
      </c>
      <c r="C29" s="84">
        <v>118</v>
      </c>
      <c r="D29" s="86">
        <v>2</v>
      </c>
      <c r="E29" s="86">
        <v>6</v>
      </c>
      <c r="F29" s="87">
        <v>22</v>
      </c>
      <c r="G29" s="88">
        <v>124</v>
      </c>
      <c r="H29" s="86">
        <v>2</v>
      </c>
      <c r="I29" s="163">
        <v>20</v>
      </c>
      <c r="J29" s="84">
        <v>3</v>
      </c>
      <c r="K29" s="158">
        <v>34</v>
      </c>
      <c r="L29" s="86">
        <v>72</v>
      </c>
      <c r="M29" s="86">
        <v>902</v>
      </c>
      <c r="N29" s="84">
        <v>14</v>
      </c>
      <c r="O29" s="84">
        <v>50</v>
      </c>
      <c r="P29" s="125">
        <v>0</v>
      </c>
      <c r="Q29" s="125">
        <v>0</v>
      </c>
      <c r="R29" s="272">
        <v>86</v>
      </c>
      <c r="S29" s="213">
        <v>952</v>
      </c>
      <c r="T29" s="8"/>
      <c r="V29" s="463"/>
      <c r="W29" s="463"/>
      <c r="X29" s="456"/>
      <c r="Y29" s="456"/>
      <c r="Z29" s="463"/>
      <c r="AA29" s="463"/>
      <c r="AB29" s="456"/>
      <c r="AC29" s="456"/>
      <c r="AD29" s="456"/>
      <c r="AE29" s="464"/>
      <c r="AF29" s="464"/>
      <c r="AG29" s="465"/>
      <c r="AH29" s="456"/>
      <c r="AI29" s="464"/>
      <c r="AJ29" s="464"/>
      <c r="AK29" s="465"/>
    </row>
    <row r="30" spans="1:37" ht="18.75" x14ac:dyDescent="0.3">
      <c r="A30" s="82" t="s">
        <v>30</v>
      </c>
      <c r="B30" s="83">
        <v>16</v>
      </c>
      <c r="C30" s="84">
        <v>84</v>
      </c>
      <c r="D30" s="86">
        <v>2</v>
      </c>
      <c r="E30" s="86">
        <v>5</v>
      </c>
      <c r="F30" s="87">
        <v>18</v>
      </c>
      <c r="G30" s="88">
        <v>89</v>
      </c>
      <c r="H30" s="86">
        <v>4</v>
      </c>
      <c r="I30" s="163">
        <v>46</v>
      </c>
      <c r="J30" s="84">
        <v>3</v>
      </c>
      <c r="K30" s="158">
        <v>20</v>
      </c>
      <c r="L30" s="86">
        <v>64</v>
      </c>
      <c r="M30" s="86">
        <v>652</v>
      </c>
      <c r="N30" s="84">
        <v>12</v>
      </c>
      <c r="O30" s="84">
        <v>47</v>
      </c>
      <c r="P30" s="125">
        <v>0</v>
      </c>
      <c r="Q30" s="125">
        <v>0</v>
      </c>
      <c r="R30" s="272">
        <v>76</v>
      </c>
      <c r="S30" s="213">
        <v>699</v>
      </c>
      <c r="T30" s="8"/>
      <c r="V30" s="463"/>
      <c r="W30" s="463"/>
      <c r="X30" s="456"/>
      <c r="Y30" s="456"/>
      <c r="Z30" s="463"/>
      <c r="AA30" s="463"/>
      <c r="AB30" s="456"/>
      <c r="AC30" s="456"/>
      <c r="AD30" s="456"/>
      <c r="AE30" s="464"/>
      <c r="AF30" s="464"/>
      <c r="AG30" s="465"/>
      <c r="AH30" s="456"/>
      <c r="AI30" s="464"/>
      <c r="AJ30" s="464"/>
      <c r="AK30" s="465"/>
    </row>
    <row r="31" spans="1:37" ht="18.75" x14ac:dyDescent="0.3">
      <c r="A31" s="82" t="s">
        <v>31</v>
      </c>
      <c r="B31" s="83">
        <v>15</v>
      </c>
      <c r="C31" s="84">
        <v>69</v>
      </c>
      <c r="D31" s="86">
        <v>2</v>
      </c>
      <c r="E31" s="86">
        <v>4</v>
      </c>
      <c r="F31" s="87">
        <v>17</v>
      </c>
      <c r="G31" s="88">
        <v>73</v>
      </c>
      <c r="H31" s="86">
        <v>3</v>
      </c>
      <c r="I31" s="163">
        <v>31</v>
      </c>
      <c r="J31" s="84">
        <v>3</v>
      </c>
      <c r="K31" s="158">
        <v>23</v>
      </c>
      <c r="L31" s="86">
        <v>54</v>
      </c>
      <c r="M31" s="86">
        <v>459</v>
      </c>
      <c r="N31" s="84">
        <v>12</v>
      </c>
      <c r="O31" s="84">
        <v>57</v>
      </c>
      <c r="P31" s="125">
        <v>0</v>
      </c>
      <c r="Q31" s="125">
        <v>0</v>
      </c>
      <c r="R31" s="272">
        <v>66</v>
      </c>
      <c r="S31" s="213">
        <v>516</v>
      </c>
      <c r="T31" s="8"/>
      <c r="V31" s="463"/>
      <c r="W31" s="463"/>
      <c r="X31" s="456"/>
      <c r="Y31" s="456"/>
      <c r="Z31" s="463"/>
      <c r="AA31" s="463"/>
      <c r="AB31" s="456"/>
      <c r="AC31" s="456"/>
      <c r="AD31" s="456"/>
      <c r="AE31" s="464"/>
      <c r="AF31" s="464"/>
      <c r="AG31" s="465"/>
      <c r="AH31" s="456"/>
      <c r="AI31" s="464"/>
      <c r="AJ31" s="464"/>
      <c r="AK31" s="465"/>
    </row>
    <row r="32" spans="1:37" ht="18.75" x14ac:dyDescent="0.3">
      <c r="A32" s="82" t="s">
        <v>32</v>
      </c>
      <c r="B32" s="83">
        <v>13</v>
      </c>
      <c r="C32" s="84">
        <v>67</v>
      </c>
      <c r="D32" s="86">
        <v>2</v>
      </c>
      <c r="E32" s="125">
        <v>5</v>
      </c>
      <c r="F32" s="87">
        <v>15</v>
      </c>
      <c r="G32" s="88">
        <v>72</v>
      </c>
      <c r="H32" s="86">
        <v>2</v>
      </c>
      <c r="I32" s="163">
        <v>37</v>
      </c>
      <c r="J32" s="84">
        <v>2</v>
      </c>
      <c r="K32" s="158">
        <v>5</v>
      </c>
      <c r="L32" s="86">
        <v>49</v>
      </c>
      <c r="M32" s="86">
        <v>427</v>
      </c>
      <c r="N32" s="84">
        <v>12</v>
      </c>
      <c r="O32" s="84">
        <v>66</v>
      </c>
      <c r="P32" s="125">
        <v>0</v>
      </c>
      <c r="Q32" s="125">
        <v>0</v>
      </c>
      <c r="R32" s="272">
        <v>61</v>
      </c>
      <c r="S32" s="213">
        <v>493</v>
      </c>
      <c r="T32" s="8"/>
      <c r="V32" s="463"/>
      <c r="W32" s="463"/>
      <c r="X32" s="456"/>
      <c r="Y32" s="456"/>
      <c r="Z32" s="463"/>
      <c r="AA32" s="463"/>
      <c r="AB32" s="456"/>
      <c r="AC32" s="456"/>
      <c r="AD32" s="456"/>
      <c r="AE32" s="464"/>
      <c r="AF32" s="464"/>
      <c r="AG32" s="465"/>
      <c r="AH32" s="456"/>
      <c r="AI32" s="464"/>
      <c r="AJ32" s="464"/>
      <c r="AK32" s="465"/>
    </row>
    <row r="33" spans="1:37" ht="18.75" x14ac:dyDescent="0.3">
      <c r="A33" s="82" t="s">
        <v>33</v>
      </c>
      <c r="B33" s="101">
        <v>11</v>
      </c>
      <c r="C33" s="102">
        <v>33</v>
      </c>
      <c r="D33" s="131">
        <v>1</v>
      </c>
      <c r="E33" s="131">
        <v>1</v>
      </c>
      <c r="F33" s="105">
        <v>12</v>
      </c>
      <c r="G33" s="106">
        <v>34</v>
      </c>
      <c r="H33" s="104">
        <v>2</v>
      </c>
      <c r="I33" s="167">
        <v>7</v>
      </c>
      <c r="J33" s="102">
        <v>2</v>
      </c>
      <c r="K33" s="161">
        <v>9</v>
      </c>
      <c r="L33" s="104">
        <v>44</v>
      </c>
      <c r="M33" s="104">
        <v>328</v>
      </c>
      <c r="N33" s="102">
        <v>11</v>
      </c>
      <c r="O33" s="102">
        <v>23</v>
      </c>
      <c r="P33" s="131">
        <v>0</v>
      </c>
      <c r="Q33" s="131">
        <v>0</v>
      </c>
      <c r="R33" s="275">
        <v>55</v>
      </c>
      <c r="S33" s="216">
        <v>351</v>
      </c>
      <c r="T33" s="8"/>
      <c r="V33" s="463"/>
      <c r="W33" s="463"/>
      <c r="X33" s="456"/>
      <c r="Y33" s="456"/>
      <c r="Z33" s="463"/>
      <c r="AA33" s="463"/>
      <c r="AB33" s="456"/>
      <c r="AC33" s="456"/>
      <c r="AD33" s="456"/>
      <c r="AE33" s="464"/>
      <c r="AF33" s="464"/>
      <c r="AG33" s="465"/>
      <c r="AH33" s="456"/>
      <c r="AI33" s="464"/>
      <c r="AJ33" s="464"/>
      <c r="AK33" s="465"/>
    </row>
    <row r="34" spans="1:37" ht="7.9" customHeight="1" x14ac:dyDescent="0.25">
      <c r="A34" s="107"/>
      <c r="B34" s="108"/>
      <c r="C34" s="109"/>
      <c r="D34" s="111"/>
      <c r="E34" s="111"/>
      <c r="F34" s="112"/>
      <c r="G34" s="113"/>
      <c r="H34" s="111"/>
      <c r="I34" s="168"/>
      <c r="J34" s="109"/>
      <c r="K34" s="162"/>
      <c r="L34" s="111"/>
      <c r="M34" s="111"/>
      <c r="N34" s="109"/>
      <c r="O34" s="109"/>
      <c r="P34" s="111"/>
      <c r="Q34" s="111"/>
      <c r="R34" s="112"/>
      <c r="S34" s="113"/>
      <c r="T34" s="8"/>
      <c r="V34" s="456"/>
      <c r="W34" s="456"/>
      <c r="X34" s="456"/>
      <c r="Y34" s="456"/>
      <c r="Z34" s="456"/>
      <c r="AA34" s="456"/>
      <c r="AB34" s="456"/>
      <c r="AC34" s="456"/>
      <c r="AD34" s="456"/>
      <c r="AE34" s="464"/>
      <c r="AF34" s="464"/>
      <c r="AG34" s="465"/>
      <c r="AH34" s="456"/>
      <c r="AI34" s="464"/>
      <c r="AJ34" s="464"/>
      <c r="AK34" s="465"/>
    </row>
    <row r="35" spans="1:37" ht="18.75" x14ac:dyDescent="0.25">
      <c r="A35" s="114" t="s">
        <v>34</v>
      </c>
      <c r="B35" s="108">
        <v>375</v>
      </c>
      <c r="C35" s="109">
        <v>3177</v>
      </c>
      <c r="D35" s="111">
        <v>37</v>
      </c>
      <c r="E35" s="111">
        <v>336</v>
      </c>
      <c r="F35" s="112">
        <v>412</v>
      </c>
      <c r="G35" s="113">
        <v>3513</v>
      </c>
      <c r="H35" s="111">
        <v>87</v>
      </c>
      <c r="I35" s="168">
        <v>1252</v>
      </c>
      <c r="J35" s="109">
        <v>73</v>
      </c>
      <c r="K35" s="162">
        <v>1191</v>
      </c>
      <c r="L35" s="111">
        <v>1622</v>
      </c>
      <c r="M35" s="111">
        <v>27686</v>
      </c>
      <c r="N35" s="109">
        <v>406</v>
      </c>
      <c r="O35" s="109">
        <v>5582</v>
      </c>
      <c r="P35" s="111">
        <v>10</v>
      </c>
      <c r="Q35" s="111">
        <v>236</v>
      </c>
      <c r="R35" s="112">
        <v>2038</v>
      </c>
      <c r="S35" s="113">
        <v>33504</v>
      </c>
      <c r="T35" s="8"/>
      <c r="V35" s="463"/>
      <c r="W35" s="456"/>
      <c r="X35" s="456"/>
      <c r="Y35" s="456"/>
      <c r="Z35" s="463"/>
      <c r="AA35" s="463"/>
      <c r="AB35" s="456"/>
      <c r="AC35" s="456"/>
      <c r="AD35" s="456"/>
      <c r="AE35" s="464"/>
      <c r="AF35" s="464"/>
      <c r="AG35" s="465"/>
      <c r="AH35" s="456"/>
      <c r="AI35" s="464"/>
      <c r="AJ35" s="464"/>
      <c r="AK35" s="465"/>
    </row>
    <row r="36" spans="1:37" ht="5.45" customHeight="1" x14ac:dyDescent="0.3">
      <c r="A36" s="139"/>
      <c r="B36" s="116"/>
      <c r="C36" s="119"/>
      <c r="D36" s="118"/>
      <c r="E36" s="118"/>
      <c r="F36" s="120"/>
      <c r="G36" s="121"/>
      <c r="H36" s="118"/>
      <c r="I36" s="169"/>
      <c r="J36" s="119"/>
      <c r="K36" s="117"/>
      <c r="L36" s="118"/>
      <c r="M36" s="118"/>
      <c r="N36" s="119"/>
      <c r="O36" s="119"/>
      <c r="P36" s="118"/>
      <c r="Q36" s="118"/>
      <c r="R36" s="120"/>
      <c r="S36" s="121"/>
      <c r="T36" s="8"/>
    </row>
    <row r="37" spans="1:37" ht="7.1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37" ht="15.75" x14ac:dyDescent="0.25">
      <c r="A38" s="312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8"/>
      <c r="M38" s="8"/>
      <c r="N38" s="8"/>
      <c r="O38" s="8"/>
      <c r="P38" s="8"/>
      <c r="Q38" s="8"/>
      <c r="R38" s="8"/>
      <c r="S38" s="8"/>
      <c r="T38" s="8"/>
    </row>
    <row r="39" spans="1:37" ht="15.75" x14ac:dyDescent="0.25">
      <c r="A39" s="430" t="s">
        <v>142</v>
      </c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8"/>
      <c r="M39" s="8"/>
      <c r="N39" s="8"/>
      <c r="O39" s="8"/>
      <c r="P39" s="8"/>
      <c r="Q39" s="8"/>
      <c r="R39" s="450"/>
      <c r="S39" s="8"/>
      <c r="T39" s="8"/>
    </row>
    <row r="40" spans="1:37" ht="15.75" x14ac:dyDescent="0.25">
      <c r="A40" s="475" t="s">
        <v>173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8"/>
      <c r="M40" s="8"/>
      <c r="N40" s="8"/>
      <c r="O40" s="8"/>
      <c r="P40" s="8"/>
      <c r="Q40" s="8"/>
      <c r="R40" s="8"/>
      <c r="S40" s="8"/>
      <c r="T40" s="8"/>
    </row>
    <row r="41" spans="1:37" ht="15.75" x14ac:dyDescent="0.25">
      <c r="A41" s="315" t="s">
        <v>172</v>
      </c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8"/>
      <c r="M41" s="8"/>
      <c r="N41" s="8"/>
      <c r="O41" s="8"/>
      <c r="P41" s="8"/>
      <c r="Q41" s="8"/>
      <c r="R41" s="8"/>
      <c r="S41" s="8"/>
    </row>
    <row r="42" spans="1:37" ht="15.75" x14ac:dyDescent="0.25">
      <c r="A42" s="315" t="s">
        <v>174</v>
      </c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8"/>
      <c r="M42" s="8"/>
      <c r="N42" s="8"/>
      <c r="O42" s="8"/>
      <c r="P42" s="8"/>
      <c r="Q42" s="8"/>
      <c r="R42" s="8"/>
      <c r="S42" s="8"/>
    </row>
    <row r="43" spans="1:37" ht="15.75" x14ac:dyDescent="0.25">
      <c r="A43" s="430"/>
      <c r="B43" s="145"/>
      <c r="C43" s="145"/>
      <c r="D43" s="145"/>
      <c r="E43" s="145"/>
      <c r="F43" s="145"/>
      <c r="G43" s="145"/>
      <c r="H43" s="145"/>
      <c r="I43" s="145"/>
      <c r="J43" s="146"/>
      <c r="K43" s="145"/>
      <c r="L43" s="61"/>
      <c r="M43" s="8"/>
      <c r="N43" s="8"/>
      <c r="O43" s="8"/>
      <c r="P43" s="8"/>
      <c r="Q43" s="8"/>
      <c r="R43" s="8"/>
      <c r="S43" s="30"/>
    </row>
    <row r="44" spans="1:37" ht="15.75" x14ac:dyDescent="0.25">
      <c r="A44" s="315"/>
      <c r="B44" s="144"/>
      <c r="C44" s="144"/>
      <c r="D44" s="144"/>
      <c r="E44" s="144"/>
      <c r="F44" s="144"/>
      <c r="G44" s="144"/>
      <c r="H44" s="144"/>
      <c r="I44" s="144"/>
      <c r="J44" s="146"/>
      <c r="K44" s="145"/>
      <c r="L44" s="61"/>
      <c r="M44" s="8"/>
      <c r="N44" s="8"/>
      <c r="O44" s="8"/>
      <c r="P44" s="8"/>
      <c r="Q44" s="8"/>
      <c r="R44" s="8"/>
      <c r="S44" s="30"/>
    </row>
    <row r="45" spans="1:37" x14ac:dyDescent="0.25">
      <c r="A45" s="315"/>
    </row>
    <row r="54" spans="1:21" ht="18" x14ac:dyDescent="0.25">
      <c r="A54" s="459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0"/>
      <c r="P54" s="460"/>
      <c r="Q54" s="460"/>
      <c r="R54" s="460"/>
      <c r="S54" s="460"/>
      <c r="T54" s="460"/>
      <c r="U54" s="439"/>
    </row>
    <row r="55" spans="1:21" ht="18" x14ac:dyDescent="0.25">
      <c r="A55" s="459"/>
      <c r="B55" s="446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  <c r="R55" s="446"/>
      <c r="S55" s="446"/>
      <c r="T55" s="446"/>
      <c r="U55" s="440"/>
    </row>
    <row r="56" spans="1:21" ht="18.75" x14ac:dyDescent="0.25">
      <c r="A56" s="459"/>
      <c r="B56" s="461"/>
      <c r="C56" s="461"/>
      <c r="D56" s="461"/>
      <c r="E56" s="461"/>
      <c r="F56" s="461"/>
      <c r="G56" s="461"/>
      <c r="H56" s="461"/>
      <c r="I56" s="461"/>
      <c r="J56" s="461"/>
      <c r="K56" s="461"/>
      <c r="L56" s="461"/>
      <c r="M56" s="461"/>
      <c r="N56" s="461"/>
      <c r="O56" s="461"/>
      <c r="P56" s="461"/>
      <c r="Q56" s="461"/>
      <c r="R56" s="461"/>
      <c r="S56" s="461"/>
      <c r="T56" s="461"/>
      <c r="U56" s="441"/>
    </row>
    <row r="57" spans="1:21" x14ac:dyDescent="0.25">
      <c r="A57" s="446"/>
      <c r="B57" s="446"/>
      <c r="C57" s="446"/>
      <c r="D57" s="446"/>
      <c r="E57" s="446"/>
      <c r="F57" s="446"/>
      <c r="G57" s="446"/>
      <c r="H57" s="446"/>
      <c r="I57" s="446"/>
      <c r="J57" s="446"/>
      <c r="K57" s="446"/>
      <c r="L57" s="446"/>
      <c r="M57" s="446"/>
      <c r="N57" s="456"/>
      <c r="O57" s="456"/>
      <c r="P57" s="456"/>
      <c r="Q57" s="456"/>
      <c r="R57" s="456"/>
      <c r="S57" s="456"/>
      <c r="T57" s="456"/>
    </row>
    <row r="58" spans="1:21" x14ac:dyDescent="0.25">
      <c r="A58" s="446"/>
      <c r="B58" s="446"/>
      <c r="C58" s="446"/>
      <c r="D58" s="446"/>
      <c r="E58" s="446"/>
      <c r="F58" s="446"/>
      <c r="G58" s="446"/>
      <c r="H58" s="446"/>
      <c r="I58" s="446"/>
      <c r="J58" s="446"/>
      <c r="K58" s="446"/>
      <c r="L58" s="446"/>
      <c r="M58" s="446"/>
      <c r="N58" s="456"/>
      <c r="O58" s="456"/>
      <c r="P58" s="456"/>
      <c r="Q58" s="456"/>
      <c r="R58" s="456"/>
      <c r="S58" s="456"/>
      <c r="T58" s="456"/>
    </row>
    <row r="59" spans="1:21" ht="18" x14ac:dyDescent="0.25">
      <c r="A59" s="462"/>
      <c r="B59" s="445"/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45"/>
      <c r="O59" s="445"/>
      <c r="P59" s="445"/>
      <c r="Q59" s="445"/>
      <c r="R59" s="445"/>
      <c r="S59" s="445"/>
      <c r="T59" s="445"/>
      <c r="U59" s="443"/>
    </row>
    <row r="60" spans="1:21" x14ac:dyDescent="0.25">
      <c r="A60" s="446"/>
      <c r="B60" s="446"/>
      <c r="C60" s="446"/>
      <c r="D60" s="446"/>
      <c r="E60" s="446"/>
      <c r="F60" s="446"/>
      <c r="G60" s="446"/>
      <c r="H60" s="446"/>
      <c r="I60" s="446"/>
      <c r="J60" s="446"/>
      <c r="K60" s="446"/>
      <c r="L60" s="446"/>
      <c r="M60" s="446"/>
      <c r="N60" s="446"/>
      <c r="O60" s="446"/>
      <c r="P60" s="446"/>
      <c r="Q60" s="446"/>
      <c r="R60" s="446"/>
      <c r="S60" s="446"/>
      <c r="T60" s="446"/>
      <c r="U60" s="440"/>
    </row>
    <row r="61" spans="1:21" x14ac:dyDescent="0.25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6"/>
      <c r="P61" s="446"/>
      <c r="Q61" s="446"/>
      <c r="R61" s="446"/>
      <c r="S61" s="446"/>
      <c r="T61" s="446"/>
      <c r="U61" s="440"/>
    </row>
    <row r="62" spans="1:21" ht="18" x14ac:dyDescent="0.25">
      <c r="A62" s="462"/>
      <c r="B62" s="447"/>
      <c r="C62" s="447"/>
      <c r="D62" s="447"/>
      <c r="E62" s="447"/>
      <c r="F62" s="447"/>
      <c r="G62" s="447"/>
      <c r="H62" s="447"/>
      <c r="I62" s="447"/>
      <c r="J62" s="447"/>
      <c r="K62" s="447"/>
      <c r="L62" s="447"/>
      <c r="M62" s="447"/>
      <c r="N62" s="447"/>
      <c r="O62" s="447"/>
      <c r="P62" s="447"/>
      <c r="Q62" s="447"/>
      <c r="R62" s="447"/>
      <c r="S62" s="447"/>
      <c r="T62" s="447"/>
      <c r="U62" s="444"/>
    </row>
    <row r="63" spans="1:21" x14ac:dyDescent="0.25">
      <c r="A63" s="456"/>
      <c r="B63" s="456"/>
      <c r="C63" s="456"/>
      <c r="D63" s="456"/>
      <c r="E63" s="456"/>
      <c r="F63" s="456"/>
      <c r="G63" s="456"/>
      <c r="H63" s="456"/>
      <c r="I63" s="456"/>
      <c r="J63" s="456"/>
      <c r="K63" s="456"/>
      <c r="L63" s="456"/>
      <c r="M63" s="456"/>
      <c r="N63" s="456"/>
      <c r="O63" s="456"/>
      <c r="P63" s="456"/>
      <c r="Q63" s="456"/>
      <c r="R63" s="456"/>
      <c r="S63" s="456"/>
      <c r="T63" s="456"/>
    </row>
  </sheetData>
  <mergeCells count="16">
    <mergeCell ref="N7:O7"/>
    <mergeCell ref="P7:Q7"/>
    <mergeCell ref="R7:S7"/>
    <mergeCell ref="B7:C7"/>
    <mergeCell ref="D7:E7"/>
    <mergeCell ref="F7:G7"/>
    <mergeCell ref="H7:I7"/>
    <mergeCell ref="J7:K7"/>
    <mergeCell ref="L7:M7"/>
    <mergeCell ref="A1:O1"/>
    <mergeCell ref="A2:O2"/>
    <mergeCell ref="A3:O3"/>
    <mergeCell ref="B6:G6"/>
    <mergeCell ref="H6:I6"/>
    <mergeCell ref="J6:K6"/>
    <mergeCell ref="L6:S6"/>
  </mergeCells>
  <conditionalFormatting sqref="D16:E27 D32 D29:E31 D28">
    <cfRule type="cellIs" dxfId="39" priority="4" stopIfTrue="1" operator="equal">
      <formula>0</formula>
    </cfRule>
  </conditionalFormatting>
  <conditionalFormatting sqref="H15:I33">
    <cfRule type="cellIs" dxfId="38" priority="3" stopIfTrue="1" operator="equal">
      <formula>0</formula>
    </cfRule>
  </conditionalFormatting>
  <conditionalFormatting sqref="L10:M10 L15:M33">
    <cfRule type="cellIs" dxfId="37" priority="2" stopIfTrue="1" operator="equal">
      <formula>0</formula>
    </cfRule>
  </conditionalFormatting>
  <conditionalFormatting sqref="P15:Q19 Q22 Q20">
    <cfRule type="cellIs" dxfId="36" priority="1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CC5C"/>
  </sheetPr>
  <dimension ref="A1:AB65"/>
  <sheetViews>
    <sheetView topLeftCell="L1" zoomScale="75" zoomScaleNormal="75" workbookViewId="0">
      <selection activeCell="Y1" sqref="Y1"/>
    </sheetView>
  </sheetViews>
  <sheetFormatPr defaultRowHeight="15" x14ac:dyDescent="0.25"/>
  <cols>
    <col min="1" max="1" width="15.28515625" customWidth="1"/>
    <col min="23" max="23" width="11" customWidth="1"/>
    <col min="24" max="24" width="1.28515625" customWidth="1"/>
    <col min="25" max="25" width="15.5703125" customWidth="1"/>
    <col min="27" max="27" width="19.5703125" customWidth="1"/>
    <col min="28" max="28" width="18.42578125" customWidth="1"/>
    <col min="29" max="29" width="20.140625" customWidth="1"/>
  </cols>
  <sheetData>
    <row r="1" spans="1:28" ht="15.75" x14ac:dyDescent="0.25">
      <c r="A1" s="505" t="s">
        <v>0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  <c r="U1" s="505"/>
      <c r="V1" s="505"/>
      <c r="W1" s="505"/>
      <c r="Y1" s="563">
        <v>44174</v>
      </c>
    </row>
    <row r="2" spans="1:28" ht="15.75" x14ac:dyDescent="0.25">
      <c r="A2" s="505" t="s">
        <v>35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420"/>
    </row>
    <row r="3" spans="1:28" ht="15.75" x14ac:dyDescent="0.25">
      <c r="A3" s="505" t="s">
        <v>157</v>
      </c>
      <c r="B3" s="505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5"/>
      <c r="R3" s="505"/>
      <c r="S3" s="505"/>
      <c r="T3" s="505"/>
      <c r="U3" s="505"/>
      <c r="V3" s="505"/>
      <c r="W3" s="505"/>
      <c r="X3" s="8"/>
    </row>
    <row r="4" spans="1:28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8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8"/>
    </row>
    <row r="6" spans="1:28" ht="18.75" x14ac:dyDescent="0.3">
      <c r="A6" s="513" t="s">
        <v>7</v>
      </c>
      <c r="B6" s="506" t="s">
        <v>36</v>
      </c>
      <c r="C6" s="515"/>
      <c r="D6" s="508" t="s">
        <v>52</v>
      </c>
      <c r="E6" s="509"/>
      <c r="F6" s="509"/>
      <c r="G6" s="509"/>
      <c r="H6" s="509"/>
      <c r="I6" s="510"/>
      <c r="J6" s="511" t="s">
        <v>53</v>
      </c>
      <c r="K6" s="511"/>
      <c r="L6" s="511"/>
      <c r="M6" s="511"/>
      <c r="N6" s="511"/>
      <c r="O6" s="507"/>
      <c r="P6" s="509" t="s">
        <v>54</v>
      </c>
      <c r="Q6" s="509"/>
      <c r="R6" s="509"/>
      <c r="S6" s="509"/>
      <c r="T6" s="509"/>
      <c r="U6" s="509"/>
      <c r="V6" s="509"/>
      <c r="W6" s="510"/>
      <c r="X6" s="8"/>
    </row>
    <row r="7" spans="1:28" ht="18.75" x14ac:dyDescent="0.3">
      <c r="A7" s="514"/>
      <c r="B7" s="499" t="s">
        <v>39</v>
      </c>
      <c r="C7" s="500"/>
      <c r="D7" s="501" t="s">
        <v>39</v>
      </c>
      <c r="E7" s="516"/>
      <c r="F7" s="493" t="s">
        <v>40</v>
      </c>
      <c r="G7" s="493"/>
      <c r="H7" s="517" t="s">
        <v>34</v>
      </c>
      <c r="I7" s="518"/>
      <c r="J7" s="502" t="s">
        <v>39</v>
      </c>
      <c r="K7" s="502"/>
      <c r="L7" s="493" t="s">
        <v>41</v>
      </c>
      <c r="M7" s="493"/>
      <c r="N7" s="517" t="s">
        <v>34</v>
      </c>
      <c r="O7" s="518"/>
      <c r="P7" s="499" t="s">
        <v>39</v>
      </c>
      <c r="Q7" s="519"/>
      <c r="R7" s="502" t="s">
        <v>41</v>
      </c>
      <c r="S7" s="502"/>
      <c r="T7" s="493" t="s">
        <v>112</v>
      </c>
      <c r="U7" s="493"/>
      <c r="V7" s="517" t="s">
        <v>34</v>
      </c>
      <c r="W7" s="518"/>
      <c r="X7" s="8"/>
    </row>
    <row r="8" spans="1:28" ht="18.75" x14ac:dyDescent="0.3">
      <c r="A8" s="136"/>
      <c r="B8" s="330" t="s">
        <v>43</v>
      </c>
      <c r="C8" s="333" t="s">
        <v>9</v>
      </c>
      <c r="D8" s="329" t="s">
        <v>43</v>
      </c>
      <c r="E8" s="328" t="s">
        <v>9</v>
      </c>
      <c r="F8" s="327" t="s">
        <v>43</v>
      </c>
      <c r="G8" s="327" t="s">
        <v>9</v>
      </c>
      <c r="H8" s="349" t="s">
        <v>43</v>
      </c>
      <c r="I8" s="350" t="s">
        <v>9</v>
      </c>
      <c r="J8" s="171" t="s">
        <v>43</v>
      </c>
      <c r="K8" s="171" t="s">
        <v>9</v>
      </c>
      <c r="L8" s="172" t="s">
        <v>43</v>
      </c>
      <c r="M8" s="172" t="s">
        <v>9</v>
      </c>
      <c r="N8" s="349" t="s">
        <v>43</v>
      </c>
      <c r="O8" s="349" t="s">
        <v>9</v>
      </c>
      <c r="P8" s="175" t="s">
        <v>43</v>
      </c>
      <c r="Q8" s="172" t="s">
        <v>9</v>
      </c>
      <c r="R8" s="171" t="s">
        <v>43</v>
      </c>
      <c r="S8" s="171" t="s">
        <v>9</v>
      </c>
      <c r="T8" s="172" t="s">
        <v>43</v>
      </c>
      <c r="U8" s="172" t="s">
        <v>9</v>
      </c>
      <c r="V8" s="349" t="s">
        <v>43</v>
      </c>
      <c r="W8" s="350" t="s">
        <v>9</v>
      </c>
      <c r="X8" s="8"/>
    </row>
    <row r="9" spans="1:28" ht="18.75" x14ac:dyDescent="0.3">
      <c r="A9" s="137"/>
      <c r="B9" s="123"/>
      <c r="C9" s="184"/>
      <c r="D9" s="325"/>
      <c r="E9" s="74"/>
      <c r="F9" s="79"/>
      <c r="G9" s="79"/>
      <c r="H9" s="351"/>
      <c r="I9" s="352"/>
      <c r="J9" s="74"/>
      <c r="K9" s="74"/>
      <c r="L9" s="79"/>
      <c r="M9" s="79"/>
      <c r="N9" s="351"/>
      <c r="O9" s="351"/>
      <c r="P9" s="123"/>
      <c r="Q9" s="79"/>
      <c r="R9" s="74"/>
      <c r="S9" s="74"/>
      <c r="T9" s="79"/>
      <c r="U9" s="79"/>
      <c r="V9" s="351"/>
      <c r="W9" s="352"/>
      <c r="X9" s="8"/>
    </row>
    <row r="10" spans="1:28" ht="18.75" x14ac:dyDescent="0.3">
      <c r="A10" s="82" t="s">
        <v>44</v>
      </c>
      <c r="B10" s="124">
        <v>1</v>
      </c>
      <c r="C10" s="125">
        <v>0</v>
      </c>
      <c r="D10" s="83">
        <v>3</v>
      </c>
      <c r="E10" s="84">
        <v>50</v>
      </c>
      <c r="F10" s="125">
        <v>0</v>
      </c>
      <c r="G10" s="125">
        <v>0</v>
      </c>
      <c r="H10" s="353">
        <v>3</v>
      </c>
      <c r="I10" s="353">
        <v>50</v>
      </c>
      <c r="J10" s="83">
        <v>3</v>
      </c>
      <c r="K10" s="84">
        <v>22</v>
      </c>
      <c r="L10" s="125">
        <v>0</v>
      </c>
      <c r="M10" s="125">
        <v>0</v>
      </c>
      <c r="N10" s="353">
        <v>3</v>
      </c>
      <c r="O10" s="353">
        <v>22</v>
      </c>
      <c r="P10" s="85">
        <v>3</v>
      </c>
      <c r="Q10" s="86">
        <v>13</v>
      </c>
      <c r="R10" s="84">
        <v>0</v>
      </c>
      <c r="S10" s="84">
        <v>0</v>
      </c>
      <c r="T10" s="125">
        <v>0</v>
      </c>
      <c r="U10" s="125">
        <v>0</v>
      </c>
      <c r="V10" s="353">
        <v>3</v>
      </c>
      <c r="W10" s="360">
        <v>13</v>
      </c>
      <c r="X10" s="8"/>
      <c r="AA10" s="448"/>
      <c r="AB10" s="448"/>
    </row>
    <row r="11" spans="1:28" ht="18.75" x14ac:dyDescent="0.3">
      <c r="A11" s="82" t="s">
        <v>11</v>
      </c>
      <c r="B11" s="124">
        <v>0</v>
      </c>
      <c r="C11" s="164">
        <v>0</v>
      </c>
      <c r="D11" s="84">
        <v>2</v>
      </c>
      <c r="E11" s="84">
        <v>13</v>
      </c>
      <c r="F11" s="125">
        <v>0</v>
      </c>
      <c r="G11" s="125">
        <v>0</v>
      </c>
      <c r="H11" s="353">
        <v>2</v>
      </c>
      <c r="I11" s="353">
        <v>13</v>
      </c>
      <c r="J11" s="83">
        <v>4</v>
      </c>
      <c r="K11" s="84">
        <v>24</v>
      </c>
      <c r="L11" s="125">
        <v>0</v>
      </c>
      <c r="M11" s="125">
        <v>0</v>
      </c>
      <c r="N11" s="353">
        <v>4</v>
      </c>
      <c r="O11" s="360">
        <v>24</v>
      </c>
      <c r="P11" s="125">
        <v>0</v>
      </c>
      <c r="Q11" s="125">
        <v>0</v>
      </c>
      <c r="R11" s="84">
        <v>0</v>
      </c>
      <c r="S11" s="84">
        <v>0</v>
      </c>
      <c r="T11" s="125">
        <v>0</v>
      </c>
      <c r="U11" s="125">
        <v>0</v>
      </c>
      <c r="V11" s="353">
        <v>0</v>
      </c>
      <c r="W11" s="360">
        <v>0</v>
      </c>
      <c r="X11" s="8"/>
      <c r="AA11" s="448"/>
      <c r="AB11" s="448"/>
    </row>
    <row r="12" spans="1:28" ht="18.75" x14ac:dyDescent="0.3">
      <c r="A12" s="82" t="s">
        <v>12</v>
      </c>
      <c r="B12" s="124">
        <v>0</v>
      </c>
      <c r="C12" s="164">
        <v>0</v>
      </c>
      <c r="D12" s="84">
        <v>2</v>
      </c>
      <c r="E12" s="84">
        <v>10</v>
      </c>
      <c r="F12" s="125">
        <v>0</v>
      </c>
      <c r="G12" s="125">
        <v>0</v>
      </c>
      <c r="H12" s="353">
        <v>2</v>
      </c>
      <c r="I12" s="353">
        <v>10</v>
      </c>
      <c r="J12" s="83">
        <v>3</v>
      </c>
      <c r="K12" s="84">
        <v>22</v>
      </c>
      <c r="L12" s="125">
        <v>0</v>
      </c>
      <c r="M12" s="125">
        <v>0</v>
      </c>
      <c r="N12" s="353">
        <v>3</v>
      </c>
      <c r="O12" s="360">
        <v>22</v>
      </c>
      <c r="P12" s="125">
        <v>2</v>
      </c>
      <c r="Q12" s="125">
        <v>13</v>
      </c>
      <c r="R12" s="84">
        <v>0</v>
      </c>
      <c r="S12" s="84">
        <v>0</v>
      </c>
      <c r="T12" s="125">
        <v>0</v>
      </c>
      <c r="U12" s="125">
        <v>0</v>
      </c>
      <c r="V12" s="353">
        <v>2</v>
      </c>
      <c r="W12" s="360">
        <v>13</v>
      </c>
      <c r="X12" s="8"/>
      <c r="AA12" s="448"/>
      <c r="AB12" s="448"/>
    </row>
    <row r="13" spans="1:28" ht="18.75" x14ac:dyDescent="0.3">
      <c r="A13" s="82" t="s">
        <v>13</v>
      </c>
      <c r="B13" s="124">
        <v>0</v>
      </c>
      <c r="C13" s="164">
        <v>0</v>
      </c>
      <c r="D13" s="84">
        <v>2</v>
      </c>
      <c r="E13" s="84">
        <v>13</v>
      </c>
      <c r="F13" s="125">
        <v>0</v>
      </c>
      <c r="G13" s="125">
        <v>0</v>
      </c>
      <c r="H13" s="353">
        <v>2</v>
      </c>
      <c r="I13" s="353">
        <v>13</v>
      </c>
      <c r="J13" s="83">
        <v>3</v>
      </c>
      <c r="K13" s="84">
        <v>13</v>
      </c>
      <c r="L13" s="125">
        <v>0</v>
      </c>
      <c r="M13" s="125">
        <v>0</v>
      </c>
      <c r="N13" s="353">
        <v>3</v>
      </c>
      <c r="O13" s="360">
        <v>13</v>
      </c>
      <c r="P13" s="125">
        <v>1</v>
      </c>
      <c r="Q13" s="125">
        <v>14</v>
      </c>
      <c r="R13" s="84">
        <v>0</v>
      </c>
      <c r="S13" s="84">
        <v>0</v>
      </c>
      <c r="T13" s="125">
        <v>0</v>
      </c>
      <c r="U13" s="125">
        <v>0</v>
      </c>
      <c r="V13" s="353">
        <v>1</v>
      </c>
      <c r="W13" s="360">
        <v>14</v>
      </c>
      <c r="X13" s="8"/>
      <c r="AA13" s="448"/>
      <c r="AB13" s="448"/>
    </row>
    <row r="14" spans="1:28" ht="18.75" x14ac:dyDescent="0.3">
      <c r="A14" s="82" t="s">
        <v>14</v>
      </c>
      <c r="B14" s="124">
        <v>0</v>
      </c>
      <c r="C14" s="164">
        <v>0</v>
      </c>
      <c r="D14" s="84">
        <v>2</v>
      </c>
      <c r="E14" s="84">
        <v>23</v>
      </c>
      <c r="F14" s="125">
        <v>0</v>
      </c>
      <c r="G14" s="125">
        <v>0</v>
      </c>
      <c r="H14" s="353">
        <v>2</v>
      </c>
      <c r="I14" s="353">
        <v>23</v>
      </c>
      <c r="J14" s="83">
        <v>3</v>
      </c>
      <c r="K14" s="84">
        <v>28</v>
      </c>
      <c r="L14" s="125">
        <v>0</v>
      </c>
      <c r="M14" s="125">
        <v>0</v>
      </c>
      <c r="N14" s="353">
        <v>3</v>
      </c>
      <c r="O14" s="360">
        <v>28</v>
      </c>
      <c r="P14" s="125">
        <v>1</v>
      </c>
      <c r="Q14" s="125">
        <v>8</v>
      </c>
      <c r="R14" s="84">
        <v>0</v>
      </c>
      <c r="S14" s="84">
        <v>0</v>
      </c>
      <c r="T14" s="125">
        <v>0</v>
      </c>
      <c r="U14" s="125">
        <v>0</v>
      </c>
      <c r="V14" s="353">
        <v>1</v>
      </c>
      <c r="W14" s="360">
        <v>8</v>
      </c>
      <c r="X14" s="8"/>
      <c r="AA14" s="448"/>
      <c r="AB14" s="448"/>
    </row>
    <row r="15" spans="1:28" ht="18.75" x14ac:dyDescent="0.3">
      <c r="A15" s="82" t="s">
        <v>15</v>
      </c>
      <c r="B15" s="124">
        <v>1</v>
      </c>
      <c r="C15" s="125">
        <v>0</v>
      </c>
      <c r="D15" s="83">
        <v>3</v>
      </c>
      <c r="E15" s="84">
        <v>50</v>
      </c>
      <c r="F15" s="125">
        <v>1</v>
      </c>
      <c r="G15" s="125">
        <v>40</v>
      </c>
      <c r="H15" s="353">
        <v>4</v>
      </c>
      <c r="I15" s="353">
        <v>90</v>
      </c>
      <c r="J15" s="83">
        <v>8</v>
      </c>
      <c r="K15" s="84">
        <v>49</v>
      </c>
      <c r="L15" s="125">
        <v>0</v>
      </c>
      <c r="M15" s="125">
        <v>0</v>
      </c>
      <c r="N15" s="353">
        <v>8</v>
      </c>
      <c r="O15" s="353">
        <v>49</v>
      </c>
      <c r="P15" s="85">
        <v>2</v>
      </c>
      <c r="Q15" s="86">
        <v>10</v>
      </c>
      <c r="R15" s="84">
        <v>0</v>
      </c>
      <c r="S15" s="84">
        <v>0</v>
      </c>
      <c r="T15" s="125">
        <v>0</v>
      </c>
      <c r="U15" s="125">
        <v>0</v>
      </c>
      <c r="V15" s="353">
        <v>2</v>
      </c>
      <c r="W15" s="360">
        <v>10</v>
      </c>
      <c r="X15" s="8"/>
      <c r="AA15" s="448"/>
      <c r="AB15" s="448"/>
    </row>
    <row r="16" spans="1:28" ht="18.75" x14ac:dyDescent="0.3">
      <c r="A16" s="82" t="s">
        <v>16</v>
      </c>
      <c r="B16" s="128">
        <v>3</v>
      </c>
      <c r="C16" s="129">
        <v>39</v>
      </c>
      <c r="D16" s="95">
        <v>3</v>
      </c>
      <c r="E16" s="96">
        <v>48</v>
      </c>
      <c r="F16" s="129">
        <v>7</v>
      </c>
      <c r="G16" s="129">
        <v>327</v>
      </c>
      <c r="H16" s="354">
        <v>10</v>
      </c>
      <c r="I16" s="354">
        <v>375</v>
      </c>
      <c r="J16" s="95">
        <v>16</v>
      </c>
      <c r="K16" s="96">
        <v>132</v>
      </c>
      <c r="L16" s="98">
        <v>1</v>
      </c>
      <c r="M16" s="98">
        <v>3</v>
      </c>
      <c r="N16" s="354">
        <v>17</v>
      </c>
      <c r="O16" s="354">
        <v>135</v>
      </c>
      <c r="P16" s="97">
        <v>4</v>
      </c>
      <c r="Q16" s="98">
        <v>59</v>
      </c>
      <c r="R16" s="96">
        <v>2</v>
      </c>
      <c r="S16" s="96">
        <v>8</v>
      </c>
      <c r="T16" s="125">
        <v>0</v>
      </c>
      <c r="U16" s="125">
        <v>0</v>
      </c>
      <c r="V16" s="354">
        <v>6</v>
      </c>
      <c r="W16" s="361">
        <v>67</v>
      </c>
      <c r="X16" s="8"/>
      <c r="AA16" s="448"/>
      <c r="AB16" s="448"/>
    </row>
    <row r="17" spans="1:28" ht="18.75" x14ac:dyDescent="0.3">
      <c r="A17" s="82" t="s">
        <v>17</v>
      </c>
      <c r="B17" s="128">
        <v>5</v>
      </c>
      <c r="C17" s="129">
        <v>92</v>
      </c>
      <c r="D17" s="95">
        <v>6</v>
      </c>
      <c r="E17" s="96">
        <v>149</v>
      </c>
      <c r="F17" s="129">
        <v>10</v>
      </c>
      <c r="G17" s="129">
        <v>600</v>
      </c>
      <c r="H17" s="354">
        <v>16</v>
      </c>
      <c r="I17" s="354">
        <v>749</v>
      </c>
      <c r="J17" s="95">
        <v>15</v>
      </c>
      <c r="K17" s="96">
        <v>266</v>
      </c>
      <c r="L17" s="98">
        <v>2</v>
      </c>
      <c r="M17" s="98">
        <v>3</v>
      </c>
      <c r="N17" s="354">
        <v>17</v>
      </c>
      <c r="O17" s="354">
        <v>269</v>
      </c>
      <c r="P17" s="97">
        <v>14</v>
      </c>
      <c r="Q17" s="98">
        <v>209</v>
      </c>
      <c r="R17" s="96">
        <v>10</v>
      </c>
      <c r="S17" s="96">
        <v>46</v>
      </c>
      <c r="T17" s="125">
        <v>0</v>
      </c>
      <c r="U17" s="125">
        <v>0</v>
      </c>
      <c r="V17" s="354">
        <v>24</v>
      </c>
      <c r="W17" s="361">
        <v>255</v>
      </c>
      <c r="X17" s="8"/>
      <c r="AA17" s="448"/>
      <c r="AB17" s="448"/>
    </row>
    <row r="18" spans="1:28" ht="18.75" x14ac:dyDescent="0.3">
      <c r="A18" s="82" t="s">
        <v>18</v>
      </c>
      <c r="B18" s="128">
        <v>5</v>
      </c>
      <c r="C18" s="129">
        <v>50</v>
      </c>
      <c r="D18" s="95">
        <v>6</v>
      </c>
      <c r="E18" s="96">
        <v>150</v>
      </c>
      <c r="F18" s="129">
        <v>18</v>
      </c>
      <c r="G18" s="129">
        <v>576</v>
      </c>
      <c r="H18" s="354">
        <v>24</v>
      </c>
      <c r="I18" s="354">
        <v>726</v>
      </c>
      <c r="J18" s="95">
        <v>13</v>
      </c>
      <c r="K18" s="96">
        <v>308</v>
      </c>
      <c r="L18" s="98">
        <v>2</v>
      </c>
      <c r="M18" s="98">
        <v>5</v>
      </c>
      <c r="N18" s="354">
        <v>15</v>
      </c>
      <c r="O18" s="354">
        <v>313</v>
      </c>
      <c r="P18" s="97">
        <v>18</v>
      </c>
      <c r="Q18" s="98">
        <v>254</v>
      </c>
      <c r="R18" s="96">
        <v>12</v>
      </c>
      <c r="S18" s="96">
        <v>21</v>
      </c>
      <c r="T18" s="125">
        <v>0</v>
      </c>
      <c r="U18" s="125">
        <v>0</v>
      </c>
      <c r="V18" s="354">
        <v>30</v>
      </c>
      <c r="W18" s="361">
        <v>275</v>
      </c>
      <c r="X18" s="8"/>
      <c r="AA18" s="448"/>
      <c r="AB18" s="448"/>
    </row>
    <row r="19" spans="1:28" ht="18.75" x14ac:dyDescent="0.3">
      <c r="A19" s="82" t="s">
        <v>19</v>
      </c>
      <c r="B19" s="128">
        <v>8</v>
      </c>
      <c r="C19" s="129">
        <v>54</v>
      </c>
      <c r="D19" s="95">
        <v>7</v>
      </c>
      <c r="E19" s="96">
        <v>129</v>
      </c>
      <c r="F19" s="129">
        <v>18</v>
      </c>
      <c r="G19" s="129">
        <v>341</v>
      </c>
      <c r="H19" s="354">
        <v>25</v>
      </c>
      <c r="I19" s="354">
        <v>470</v>
      </c>
      <c r="J19" s="95">
        <v>18</v>
      </c>
      <c r="K19" s="96">
        <v>296</v>
      </c>
      <c r="L19" s="98">
        <v>2</v>
      </c>
      <c r="M19" s="98">
        <v>1</v>
      </c>
      <c r="N19" s="354">
        <v>20</v>
      </c>
      <c r="O19" s="354">
        <v>297</v>
      </c>
      <c r="P19" s="97">
        <v>27</v>
      </c>
      <c r="Q19" s="98">
        <v>314</v>
      </c>
      <c r="R19" s="96">
        <v>12</v>
      </c>
      <c r="S19" s="96">
        <v>18</v>
      </c>
      <c r="T19" s="125">
        <v>0</v>
      </c>
      <c r="U19" s="125">
        <v>0</v>
      </c>
      <c r="V19" s="354">
        <v>39</v>
      </c>
      <c r="W19" s="361">
        <v>332</v>
      </c>
      <c r="X19" s="8"/>
      <c r="AA19" s="448"/>
      <c r="AB19" s="448"/>
    </row>
    <row r="20" spans="1:28" ht="18.75" x14ac:dyDescent="0.3">
      <c r="A20" s="82" t="s">
        <v>20</v>
      </c>
      <c r="B20" s="124">
        <v>7</v>
      </c>
      <c r="C20" s="125">
        <v>48</v>
      </c>
      <c r="D20" s="83">
        <v>7</v>
      </c>
      <c r="E20" s="84">
        <v>116</v>
      </c>
      <c r="F20" s="125">
        <v>10</v>
      </c>
      <c r="G20" s="125">
        <v>223</v>
      </c>
      <c r="H20" s="353">
        <v>17</v>
      </c>
      <c r="I20" s="353">
        <v>339</v>
      </c>
      <c r="J20" s="83">
        <v>13</v>
      </c>
      <c r="K20" s="84">
        <v>176</v>
      </c>
      <c r="L20" s="86">
        <v>2</v>
      </c>
      <c r="M20" s="125">
        <v>1</v>
      </c>
      <c r="N20" s="353">
        <v>15</v>
      </c>
      <c r="O20" s="353">
        <v>177</v>
      </c>
      <c r="P20" s="85">
        <v>27</v>
      </c>
      <c r="Q20" s="86">
        <v>306</v>
      </c>
      <c r="R20" s="84">
        <v>12</v>
      </c>
      <c r="S20" s="84">
        <v>28</v>
      </c>
      <c r="T20" s="125">
        <v>0</v>
      </c>
      <c r="U20" s="125">
        <v>0</v>
      </c>
      <c r="V20" s="353">
        <v>39</v>
      </c>
      <c r="W20" s="360">
        <v>334</v>
      </c>
      <c r="X20" s="8"/>
      <c r="AA20" s="448"/>
      <c r="AB20" s="448"/>
    </row>
    <row r="21" spans="1:28" ht="18.75" x14ac:dyDescent="0.3">
      <c r="A21" s="82" t="s">
        <v>21</v>
      </c>
      <c r="B21" s="124">
        <v>3</v>
      </c>
      <c r="C21" s="125">
        <v>43</v>
      </c>
      <c r="D21" s="83">
        <v>6</v>
      </c>
      <c r="E21" s="84">
        <v>99</v>
      </c>
      <c r="F21" s="125">
        <v>11</v>
      </c>
      <c r="G21" s="125">
        <v>453</v>
      </c>
      <c r="H21" s="353">
        <v>17</v>
      </c>
      <c r="I21" s="353">
        <v>552</v>
      </c>
      <c r="J21" s="83">
        <v>15</v>
      </c>
      <c r="K21" s="84">
        <v>316</v>
      </c>
      <c r="L21" s="86">
        <v>2</v>
      </c>
      <c r="M21" s="86">
        <v>4</v>
      </c>
      <c r="N21" s="353">
        <v>17</v>
      </c>
      <c r="O21" s="353">
        <v>320</v>
      </c>
      <c r="P21" s="85">
        <v>19</v>
      </c>
      <c r="Q21" s="86">
        <v>297</v>
      </c>
      <c r="R21" s="84">
        <v>13</v>
      </c>
      <c r="S21" s="84">
        <v>47</v>
      </c>
      <c r="T21" s="125">
        <v>0</v>
      </c>
      <c r="U21" s="125">
        <v>0</v>
      </c>
      <c r="V21" s="353">
        <v>32</v>
      </c>
      <c r="W21" s="360">
        <v>344</v>
      </c>
      <c r="X21" s="8"/>
      <c r="AA21" s="448"/>
      <c r="AB21" s="448"/>
    </row>
    <row r="22" spans="1:28" ht="18.75" x14ac:dyDescent="0.3">
      <c r="A22" s="82" t="s">
        <v>22</v>
      </c>
      <c r="B22" s="124">
        <v>7</v>
      </c>
      <c r="C22" s="125">
        <v>68</v>
      </c>
      <c r="D22" s="83">
        <v>7</v>
      </c>
      <c r="E22" s="84">
        <v>139</v>
      </c>
      <c r="F22" s="125">
        <v>6</v>
      </c>
      <c r="G22" s="125">
        <v>216</v>
      </c>
      <c r="H22" s="353">
        <v>13</v>
      </c>
      <c r="I22" s="353">
        <v>355</v>
      </c>
      <c r="J22" s="83">
        <v>15</v>
      </c>
      <c r="K22" s="84">
        <v>237</v>
      </c>
      <c r="L22" s="86">
        <v>2</v>
      </c>
      <c r="M22" s="86">
        <v>5</v>
      </c>
      <c r="N22" s="353">
        <v>17</v>
      </c>
      <c r="O22" s="353">
        <v>242</v>
      </c>
      <c r="P22" s="85">
        <v>19</v>
      </c>
      <c r="Q22" s="86">
        <v>320</v>
      </c>
      <c r="R22" s="84">
        <v>12</v>
      </c>
      <c r="S22" s="84">
        <v>38</v>
      </c>
      <c r="T22" s="125">
        <v>0</v>
      </c>
      <c r="U22" s="125">
        <v>0</v>
      </c>
      <c r="V22" s="353">
        <v>31</v>
      </c>
      <c r="W22" s="360">
        <v>358</v>
      </c>
      <c r="X22" s="8"/>
      <c r="AA22" s="448"/>
      <c r="AB22" s="448"/>
    </row>
    <row r="23" spans="1:28" ht="18.75" x14ac:dyDescent="0.3">
      <c r="A23" s="82" t="s">
        <v>23</v>
      </c>
      <c r="B23" s="124">
        <v>4</v>
      </c>
      <c r="C23" s="125">
        <v>46</v>
      </c>
      <c r="D23" s="83">
        <v>6</v>
      </c>
      <c r="E23" s="84">
        <v>136</v>
      </c>
      <c r="F23" s="125">
        <v>7</v>
      </c>
      <c r="G23" s="125">
        <v>260</v>
      </c>
      <c r="H23" s="353">
        <v>13</v>
      </c>
      <c r="I23" s="353">
        <v>396</v>
      </c>
      <c r="J23" s="83">
        <v>19</v>
      </c>
      <c r="K23" s="84">
        <v>300</v>
      </c>
      <c r="L23" s="86">
        <v>2</v>
      </c>
      <c r="M23" s="86">
        <v>9</v>
      </c>
      <c r="N23" s="353">
        <v>21</v>
      </c>
      <c r="O23" s="353">
        <v>309</v>
      </c>
      <c r="P23" s="85">
        <v>21</v>
      </c>
      <c r="Q23" s="86">
        <v>410</v>
      </c>
      <c r="R23" s="84">
        <v>14</v>
      </c>
      <c r="S23" s="84">
        <v>96</v>
      </c>
      <c r="T23" s="125">
        <v>1</v>
      </c>
      <c r="U23" s="125">
        <v>10</v>
      </c>
      <c r="V23" s="353">
        <v>36</v>
      </c>
      <c r="W23" s="360">
        <v>516</v>
      </c>
      <c r="X23" s="8"/>
      <c r="AA23" s="448"/>
      <c r="AB23" s="448"/>
    </row>
    <row r="24" spans="1:28" ht="18.75" x14ac:dyDescent="0.3">
      <c r="A24" s="82" t="s">
        <v>24</v>
      </c>
      <c r="B24" s="124">
        <v>5</v>
      </c>
      <c r="C24" s="125">
        <v>60</v>
      </c>
      <c r="D24" s="83">
        <v>6</v>
      </c>
      <c r="E24" s="84">
        <v>171</v>
      </c>
      <c r="F24" s="125">
        <v>9</v>
      </c>
      <c r="G24" s="125">
        <v>351</v>
      </c>
      <c r="H24" s="353">
        <v>15</v>
      </c>
      <c r="I24" s="353">
        <v>522</v>
      </c>
      <c r="J24" s="83">
        <v>18</v>
      </c>
      <c r="K24" s="84">
        <v>361</v>
      </c>
      <c r="L24" s="86">
        <v>3</v>
      </c>
      <c r="M24" s="86">
        <v>7</v>
      </c>
      <c r="N24" s="353">
        <v>21</v>
      </c>
      <c r="O24" s="353">
        <v>368</v>
      </c>
      <c r="P24" s="85">
        <v>20</v>
      </c>
      <c r="Q24" s="86">
        <v>406</v>
      </c>
      <c r="R24" s="84">
        <v>13</v>
      </c>
      <c r="S24" s="84">
        <v>134</v>
      </c>
      <c r="T24" s="125">
        <v>0</v>
      </c>
      <c r="U24" s="125">
        <v>0</v>
      </c>
      <c r="V24" s="353">
        <v>33</v>
      </c>
      <c r="W24" s="360">
        <v>540</v>
      </c>
      <c r="X24" s="8"/>
      <c r="AA24" s="448"/>
      <c r="AB24" s="448"/>
    </row>
    <row r="25" spans="1:28" ht="18.75" x14ac:dyDescent="0.3">
      <c r="A25" s="82" t="s">
        <v>25</v>
      </c>
      <c r="B25" s="124">
        <v>5</v>
      </c>
      <c r="C25" s="125">
        <v>89</v>
      </c>
      <c r="D25" s="83">
        <v>6</v>
      </c>
      <c r="E25" s="84">
        <v>203</v>
      </c>
      <c r="F25" s="125">
        <v>5</v>
      </c>
      <c r="G25" s="125">
        <v>298</v>
      </c>
      <c r="H25" s="353">
        <v>11</v>
      </c>
      <c r="I25" s="353">
        <v>501</v>
      </c>
      <c r="J25" s="83">
        <v>16</v>
      </c>
      <c r="K25" s="84">
        <v>417</v>
      </c>
      <c r="L25" s="86">
        <v>3</v>
      </c>
      <c r="M25" s="86">
        <v>8</v>
      </c>
      <c r="N25" s="353">
        <v>19</v>
      </c>
      <c r="O25" s="353">
        <v>425</v>
      </c>
      <c r="P25" s="85">
        <v>22</v>
      </c>
      <c r="Q25" s="86">
        <v>478</v>
      </c>
      <c r="R25" s="84">
        <v>16</v>
      </c>
      <c r="S25" s="84">
        <v>267</v>
      </c>
      <c r="T25" s="86">
        <v>1</v>
      </c>
      <c r="U25" s="86">
        <v>21</v>
      </c>
      <c r="V25" s="353">
        <v>39</v>
      </c>
      <c r="W25" s="360">
        <v>766</v>
      </c>
      <c r="X25" s="8"/>
      <c r="AA25" s="448"/>
      <c r="AB25" s="448"/>
    </row>
    <row r="26" spans="1:28" ht="18.75" x14ac:dyDescent="0.3">
      <c r="A26" s="185" t="s">
        <v>26</v>
      </c>
      <c r="B26" s="264">
        <v>6</v>
      </c>
      <c r="C26" s="191">
        <v>85</v>
      </c>
      <c r="D26" s="186">
        <v>7</v>
      </c>
      <c r="E26" s="187">
        <v>219</v>
      </c>
      <c r="F26" s="191">
        <v>10</v>
      </c>
      <c r="G26" s="191">
        <v>501</v>
      </c>
      <c r="H26" s="355">
        <v>17</v>
      </c>
      <c r="I26" s="355">
        <v>720</v>
      </c>
      <c r="J26" s="186">
        <v>17</v>
      </c>
      <c r="K26" s="187">
        <v>386</v>
      </c>
      <c r="L26" s="189">
        <v>3</v>
      </c>
      <c r="M26" s="189">
        <v>14</v>
      </c>
      <c r="N26" s="355">
        <v>20</v>
      </c>
      <c r="O26" s="355">
        <v>400</v>
      </c>
      <c r="P26" s="188">
        <v>26</v>
      </c>
      <c r="Q26" s="189">
        <v>513</v>
      </c>
      <c r="R26" s="187">
        <v>31</v>
      </c>
      <c r="S26" s="187">
        <v>492</v>
      </c>
      <c r="T26" s="189">
        <v>2</v>
      </c>
      <c r="U26" s="189">
        <v>37</v>
      </c>
      <c r="V26" s="355">
        <v>59</v>
      </c>
      <c r="W26" s="362">
        <v>1042</v>
      </c>
      <c r="X26" s="8"/>
      <c r="AA26" s="448"/>
      <c r="AB26" s="448"/>
    </row>
    <row r="27" spans="1:28" ht="18.75" x14ac:dyDescent="0.3">
      <c r="A27" s="185" t="s">
        <v>27</v>
      </c>
      <c r="B27" s="264">
        <v>8</v>
      </c>
      <c r="C27" s="191">
        <v>126</v>
      </c>
      <c r="D27" s="186">
        <v>7</v>
      </c>
      <c r="E27" s="187">
        <v>276</v>
      </c>
      <c r="F27" s="191">
        <v>11</v>
      </c>
      <c r="G27" s="191">
        <v>523</v>
      </c>
      <c r="H27" s="355">
        <v>18</v>
      </c>
      <c r="I27" s="355">
        <v>799</v>
      </c>
      <c r="J27" s="186">
        <v>20</v>
      </c>
      <c r="K27" s="187">
        <v>658</v>
      </c>
      <c r="L27" s="189">
        <v>5</v>
      </c>
      <c r="M27" s="189">
        <v>37</v>
      </c>
      <c r="N27" s="355">
        <v>25</v>
      </c>
      <c r="O27" s="355">
        <v>695</v>
      </c>
      <c r="P27" s="188">
        <v>32</v>
      </c>
      <c r="Q27" s="189">
        <v>852</v>
      </c>
      <c r="R27" s="187">
        <v>55</v>
      </c>
      <c r="S27" s="187">
        <v>1103</v>
      </c>
      <c r="T27" s="189">
        <v>2</v>
      </c>
      <c r="U27" s="189">
        <v>49</v>
      </c>
      <c r="V27" s="355">
        <v>89</v>
      </c>
      <c r="W27" s="362">
        <v>2004</v>
      </c>
      <c r="X27" s="8"/>
      <c r="AA27" s="448"/>
      <c r="AB27" s="448"/>
    </row>
    <row r="28" spans="1:28" ht="18.75" x14ac:dyDescent="0.3">
      <c r="A28" s="185" t="s">
        <v>28</v>
      </c>
      <c r="B28" s="264">
        <v>6</v>
      </c>
      <c r="C28" s="191">
        <v>156</v>
      </c>
      <c r="D28" s="186">
        <v>6</v>
      </c>
      <c r="E28" s="187">
        <v>188</v>
      </c>
      <c r="F28" s="191">
        <v>13</v>
      </c>
      <c r="G28" s="191">
        <v>502</v>
      </c>
      <c r="H28" s="355">
        <v>19</v>
      </c>
      <c r="I28" s="355">
        <v>690</v>
      </c>
      <c r="J28" s="186">
        <v>18</v>
      </c>
      <c r="K28" s="187">
        <v>514</v>
      </c>
      <c r="L28" s="189">
        <v>2</v>
      </c>
      <c r="M28" s="189">
        <v>13</v>
      </c>
      <c r="N28" s="355">
        <v>20</v>
      </c>
      <c r="O28" s="355">
        <v>527</v>
      </c>
      <c r="P28" s="188">
        <v>34</v>
      </c>
      <c r="Q28" s="189">
        <v>870</v>
      </c>
      <c r="R28" s="187">
        <v>38</v>
      </c>
      <c r="S28" s="187">
        <v>771</v>
      </c>
      <c r="T28" s="189">
        <v>2</v>
      </c>
      <c r="U28" s="189">
        <v>47</v>
      </c>
      <c r="V28" s="355">
        <v>74</v>
      </c>
      <c r="W28" s="362">
        <v>1688</v>
      </c>
      <c r="X28" s="8"/>
      <c r="AA28" s="448"/>
      <c r="AB28" s="448"/>
    </row>
    <row r="29" spans="1:28" ht="18.75" x14ac:dyDescent="0.3">
      <c r="A29" s="82" t="s">
        <v>29</v>
      </c>
      <c r="B29" s="124">
        <v>7</v>
      </c>
      <c r="C29" s="125">
        <v>76</v>
      </c>
      <c r="D29" s="83">
        <v>7</v>
      </c>
      <c r="E29" s="84">
        <v>156</v>
      </c>
      <c r="F29" s="125">
        <v>10</v>
      </c>
      <c r="G29" s="125">
        <v>251</v>
      </c>
      <c r="H29" s="353">
        <v>17</v>
      </c>
      <c r="I29" s="353">
        <v>407</v>
      </c>
      <c r="J29" s="83">
        <v>17</v>
      </c>
      <c r="K29" s="84">
        <v>264</v>
      </c>
      <c r="L29" s="86">
        <v>4</v>
      </c>
      <c r="M29" s="86">
        <v>15</v>
      </c>
      <c r="N29" s="353">
        <v>21</v>
      </c>
      <c r="O29" s="353">
        <v>279</v>
      </c>
      <c r="P29" s="85">
        <v>22</v>
      </c>
      <c r="Q29" s="86">
        <v>349</v>
      </c>
      <c r="R29" s="84">
        <v>29</v>
      </c>
      <c r="S29" s="84">
        <v>496</v>
      </c>
      <c r="T29" s="86">
        <v>1</v>
      </c>
      <c r="U29" s="86">
        <v>16</v>
      </c>
      <c r="V29" s="353">
        <v>52</v>
      </c>
      <c r="W29" s="360">
        <v>861</v>
      </c>
      <c r="X29" s="8"/>
      <c r="AA29" s="448"/>
      <c r="AB29" s="448"/>
    </row>
    <row r="30" spans="1:28" ht="18.75" x14ac:dyDescent="0.3">
      <c r="A30" s="82" t="s">
        <v>30</v>
      </c>
      <c r="B30" s="124">
        <v>6</v>
      </c>
      <c r="C30" s="125">
        <v>75</v>
      </c>
      <c r="D30" s="83">
        <v>6</v>
      </c>
      <c r="E30" s="84">
        <v>95</v>
      </c>
      <c r="F30" s="125">
        <v>9</v>
      </c>
      <c r="G30" s="125">
        <v>300</v>
      </c>
      <c r="H30" s="353">
        <v>15</v>
      </c>
      <c r="I30" s="353">
        <v>395</v>
      </c>
      <c r="J30" s="83">
        <v>15</v>
      </c>
      <c r="K30" s="84">
        <v>188</v>
      </c>
      <c r="L30" s="86">
        <v>3</v>
      </c>
      <c r="M30" s="86">
        <v>22</v>
      </c>
      <c r="N30" s="353">
        <v>18</v>
      </c>
      <c r="O30" s="353">
        <v>210</v>
      </c>
      <c r="P30" s="85">
        <v>17</v>
      </c>
      <c r="Q30" s="86">
        <v>202</v>
      </c>
      <c r="R30" s="84">
        <v>15</v>
      </c>
      <c r="S30" s="84">
        <v>241</v>
      </c>
      <c r="T30" s="86">
        <v>1</v>
      </c>
      <c r="U30" s="86">
        <v>20</v>
      </c>
      <c r="V30" s="353">
        <v>33</v>
      </c>
      <c r="W30" s="360">
        <v>463</v>
      </c>
      <c r="X30" s="8"/>
      <c r="AA30" s="448"/>
      <c r="AB30" s="448"/>
    </row>
    <row r="31" spans="1:28" ht="18.75" x14ac:dyDescent="0.3">
      <c r="A31" s="82" t="s">
        <v>31</v>
      </c>
      <c r="B31" s="124">
        <v>5</v>
      </c>
      <c r="C31" s="125">
        <v>45</v>
      </c>
      <c r="D31" s="83">
        <v>6</v>
      </c>
      <c r="E31" s="84">
        <v>76</v>
      </c>
      <c r="F31" s="125">
        <v>5</v>
      </c>
      <c r="G31" s="125">
        <v>165</v>
      </c>
      <c r="H31" s="353">
        <v>11</v>
      </c>
      <c r="I31" s="353">
        <v>241</v>
      </c>
      <c r="J31" s="83">
        <v>14</v>
      </c>
      <c r="K31" s="84">
        <v>153</v>
      </c>
      <c r="L31" s="86">
        <v>1</v>
      </c>
      <c r="M31" s="86">
        <v>9</v>
      </c>
      <c r="N31" s="353">
        <v>15</v>
      </c>
      <c r="O31" s="353">
        <v>162</v>
      </c>
      <c r="P31" s="85">
        <v>14</v>
      </c>
      <c r="Q31" s="86">
        <v>183</v>
      </c>
      <c r="R31" s="84">
        <v>13</v>
      </c>
      <c r="S31" s="84">
        <v>166</v>
      </c>
      <c r="T31" s="125">
        <v>0</v>
      </c>
      <c r="U31" s="125">
        <v>0</v>
      </c>
      <c r="V31" s="353">
        <v>27</v>
      </c>
      <c r="W31" s="360">
        <v>349</v>
      </c>
      <c r="X31" s="8"/>
      <c r="AA31" s="448"/>
      <c r="AB31" s="448"/>
    </row>
    <row r="32" spans="1:28" ht="18.75" x14ac:dyDescent="0.3">
      <c r="A32" s="82" t="s">
        <v>32</v>
      </c>
      <c r="B32" s="124">
        <v>4</v>
      </c>
      <c r="C32" s="125">
        <v>43</v>
      </c>
      <c r="D32" s="83">
        <v>6</v>
      </c>
      <c r="E32" s="84">
        <v>88</v>
      </c>
      <c r="F32" s="125">
        <v>6</v>
      </c>
      <c r="G32" s="125">
        <v>190</v>
      </c>
      <c r="H32" s="353">
        <v>12</v>
      </c>
      <c r="I32" s="353">
        <v>278</v>
      </c>
      <c r="J32" s="83">
        <v>13</v>
      </c>
      <c r="K32" s="84">
        <v>119</v>
      </c>
      <c r="L32" s="86">
        <v>1</v>
      </c>
      <c r="M32" s="86">
        <v>5</v>
      </c>
      <c r="N32" s="353">
        <v>14</v>
      </c>
      <c r="O32" s="353">
        <v>124</v>
      </c>
      <c r="P32" s="85">
        <v>14</v>
      </c>
      <c r="Q32" s="86">
        <v>179</v>
      </c>
      <c r="R32" s="84">
        <v>11</v>
      </c>
      <c r="S32" s="84">
        <v>193</v>
      </c>
      <c r="T32" s="125">
        <v>0</v>
      </c>
      <c r="U32" s="125">
        <v>0</v>
      </c>
      <c r="V32" s="353">
        <v>25</v>
      </c>
      <c r="W32" s="360">
        <v>372</v>
      </c>
      <c r="X32" s="8"/>
      <c r="AA32" s="448"/>
      <c r="AB32" s="448"/>
    </row>
    <row r="33" spans="1:28" ht="18.75" x14ac:dyDescent="0.3">
      <c r="A33" s="82" t="s">
        <v>33</v>
      </c>
      <c r="B33" s="130">
        <v>3</v>
      </c>
      <c r="C33" s="131">
        <v>71</v>
      </c>
      <c r="D33" s="101">
        <v>6</v>
      </c>
      <c r="E33" s="102">
        <v>78</v>
      </c>
      <c r="F33" s="131">
        <v>3</v>
      </c>
      <c r="G33" s="131">
        <v>150</v>
      </c>
      <c r="H33" s="356">
        <v>9</v>
      </c>
      <c r="I33" s="356">
        <v>228</v>
      </c>
      <c r="J33" s="101">
        <v>9</v>
      </c>
      <c r="K33" s="102">
        <v>78</v>
      </c>
      <c r="L33" s="131">
        <v>0</v>
      </c>
      <c r="M33" s="131">
        <v>0</v>
      </c>
      <c r="N33" s="356">
        <v>9</v>
      </c>
      <c r="O33" s="356">
        <v>78</v>
      </c>
      <c r="P33" s="103">
        <v>8</v>
      </c>
      <c r="Q33" s="104">
        <v>103</v>
      </c>
      <c r="R33" s="102">
        <v>0</v>
      </c>
      <c r="S33" s="102">
        <v>0</v>
      </c>
      <c r="T33" s="131">
        <v>0</v>
      </c>
      <c r="U33" s="131">
        <v>0</v>
      </c>
      <c r="V33" s="356">
        <v>8</v>
      </c>
      <c r="W33" s="363">
        <v>103</v>
      </c>
      <c r="X33" s="8"/>
      <c r="AA33" s="448"/>
      <c r="AB33" s="448"/>
    </row>
    <row r="34" spans="1:28" ht="6.6" customHeight="1" x14ac:dyDescent="0.25">
      <c r="A34" s="107"/>
      <c r="B34" s="132"/>
      <c r="C34" s="133"/>
      <c r="D34" s="108"/>
      <c r="E34" s="109"/>
      <c r="F34" s="133"/>
      <c r="G34" s="133"/>
      <c r="H34" s="357"/>
      <c r="I34" s="357"/>
      <c r="J34" s="108"/>
      <c r="K34" s="109"/>
      <c r="L34" s="111"/>
      <c r="M34" s="111"/>
      <c r="N34" s="357"/>
      <c r="O34" s="357"/>
      <c r="P34" s="110"/>
      <c r="Q34" s="111"/>
      <c r="R34" s="109"/>
      <c r="S34" s="109"/>
      <c r="T34" s="111"/>
      <c r="U34" s="111"/>
      <c r="V34" s="357"/>
      <c r="W34" s="364"/>
      <c r="X34" s="8"/>
      <c r="AA34" s="448"/>
      <c r="AB34" s="448"/>
    </row>
    <row r="35" spans="1:28" ht="18.75" x14ac:dyDescent="0.25">
      <c r="A35" s="114" t="s">
        <v>34</v>
      </c>
      <c r="B35" s="132">
        <v>99</v>
      </c>
      <c r="C35" s="133">
        <v>1266</v>
      </c>
      <c r="D35" s="108">
        <v>125</v>
      </c>
      <c r="E35" s="109">
        <v>2675</v>
      </c>
      <c r="F35" s="133">
        <v>169</v>
      </c>
      <c r="G35" s="133">
        <v>6267</v>
      </c>
      <c r="H35" s="357">
        <v>294</v>
      </c>
      <c r="I35" s="357">
        <v>8942</v>
      </c>
      <c r="J35" s="108">
        <v>305</v>
      </c>
      <c r="K35" s="109">
        <v>5327</v>
      </c>
      <c r="L35" s="111">
        <v>40</v>
      </c>
      <c r="M35" s="111">
        <v>161</v>
      </c>
      <c r="N35" s="357">
        <v>345</v>
      </c>
      <c r="O35" s="357">
        <v>5488</v>
      </c>
      <c r="P35" s="110">
        <v>367</v>
      </c>
      <c r="Q35" s="111">
        <v>6362</v>
      </c>
      <c r="R35" s="109">
        <v>308</v>
      </c>
      <c r="S35" s="109">
        <v>4165</v>
      </c>
      <c r="T35" s="111">
        <v>10</v>
      </c>
      <c r="U35" s="111">
        <v>200</v>
      </c>
      <c r="V35" s="357">
        <v>685</v>
      </c>
      <c r="W35" s="364">
        <v>10727</v>
      </c>
      <c r="X35" s="8"/>
      <c r="AA35" s="448"/>
      <c r="AB35" s="448"/>
    </row>
    <row r="36" spans="1:28" ht="5.45" customHeight="1" x14ac:dyDescent="0.3">
      <c r="A36" s="139"/>
      <c r="B36" s="135"/>
      <c r="C36" s="142"/>
      <c r="D36" s="122"/>
      <c r="E36" s="122"/>
      <c r="F36" s="135"/>
      <c r="G36" s="135"/>
      <c r="H36" s="358"/>
      <c r="I36" s="359"/>
      <c r="J36" s="122"/>
      <c r="K36" s="122"/>
      <c r="L36" s="135"/>
      <c r="M36" s="135"/>
      <c r="N36" s="358"/>
      <c r="O36" s="359"/>
      <c r="P36" s="135"/>
      <c r="Q36" s="135"/>
      <c r="R36" s="122"/>
      <c r="S36" s="122"/>
      <c r="T36" s="135"/>
      <c r="U36" s="135"/>
      <c r="V36" s="358"/>
      <c r="W36" s="359"/>
      <c r="X36" s="8"/>
    </row>
    <row r="37" spans="1:28" ht="7.1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8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8" x14ac:dyDescent="0.25">
      <c r="A39" s="430" t="s">
        <v>142</v>
      </c>
      <c r="B39" s="40"/>
      <c r="C39" s="40"/>
      <c r="D39" s="40"/>
      <c r="E39" s="40"/>
      <c r="F39" s="40"/>
      <c r="G39" s="40"/>
      <c r="H39" s="40"/>
      <c r="I39" s="4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8" x14ac:dyDescent="0.25">
      <c r="A40" s="475" t="s">
        <v>173</v>
      </c>
      <c r="B40" s="199"/>
      <c r="C40" s="199"/>
      <c r="D40" s="199"/>
      <c r="E40" s="199"/>
      <c r="F40" s="199"/>
      <c r="G40" s="199"/>
      <c r="H40" s="199"/>
      <c r="I40" s="19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8" x14ac:dyDescent="0.25">
      <c r="A41" s="315" t="s">
        <v>172</v>
      </c>
      <c r="B41" s="199"/>
      <c r="C41" s="199"/>
      <c r="D41" s="199"/>
      <c r="E41" s="199"/>
      <c r="F41" s="199"/>
      <c r="G41" s="199"/>
      <c r="H41" s="199"/>
      <c r="I41" s="19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8" x14ac:dyDescent="0.25">
      <c r="A42" s="315" t="s">
        <v>175</v>
      </c>
      <c r="B42" s="199"/>
      <c r="C42" s="199"/>
      <c r="D42" s="199"/>
      <c r="E42" s="199"/>
      <c r="F42" s="40"/>
      <c r="G42" s="40"/>
      <c r="H42" s="40"/>
      <c r="I42" s="4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8" x14ac:dyDescent="0.25">
      <c r="A43" s="315"/>
      <c r="B43" s="199"/>
      <c r="C43" s="199"/>
      <c r="D43" s="199"/>
      <c r="E43" s="199"/>
      <c r="F43" s="199"/>
      <c r="G43" s="199"/>
      <c r="H43" s="199"/>
      <c r="I43" s="19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8" x14ac:dyDescent="0.25">
      <c r="A44" s="315"/>
      <c r="B44" s="199"/>
      <c r="C44" s="199"/>
      <c r="D44" s="199"/>
      <c r="E44" s="199"/>
      <c r="F44" s="199"/>
      <c r="G44" s="199"/>
      <c r="H44" s="199"/>
      <c r="I44" s="19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8" x14ac:dyDescent="0.25">
      <c r="A45" s="315"/>
      <c r="B45" s="199"/>
      <c r="C45" s="199"/>
      <c r="D45" s="199"/>
      <c r="E45" s="199"/>
      <c r="F45" s="199"/>
      <c r="G45" s="199"/>
      <c r="H45" s="199"/>
      <c r="I45" s="19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8" x14ac:dyDescent="0.25">
      <c r="A46" s="315"/>
      <c r="B46" s="199"/>
      <c r="C46" s="199"/>
      <c r="D46" s="199"/>
      <c r="E46" s="199"/>
      <c r="F46" s="199"/>
      <c r="G46" s="199"/>
      <c r="H46" s="199"/>
      <c r="I46" s="19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54" spans="1:23" ht="18" x14ac:dyDescent="0.25">
      <c r="A54" s="459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0"/>
      <c r="P54" s="460"/>
      <c r="Q54" s="460"/>
      <c r="R54" s="460"/>
      <c r="S54" s="460"/>
      <c r="T54" s="460"/>
      <c r="U54" s="460"/>
      <c r="V54" s="460"/>
      <c r="W54" s="460"/>
    </row>
    <row r="55" spans="1:23" ht="18" x14ac:dyDescent="0.25">
      <c r="A55" s="459"/>
      <c r="B55" s="446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  <c r="R55" s="446"/>
      <c r="S55" s="446"/>
      <c r="T55" s="446"/>
      <c r="U55" s="446"/>
      <c r="V55" s="456"/>
      <c r="W55" s="456"/>
    </row>
    <row r="56" spans="1:23" ht="18.75" x14ac:dyDescent="0.25">
      <c r="A56" s="459"/>
      <c r="B56" s="461"/>
      <c r="C56" s="461"/>
      <c r="D56" s="461"/>
      <c r="E56" s="461"/>
      <c r="F56" s="461"/>
      <c r="G56" s="461"/>
      <c r="H56" s="461"/>
      <c r="I56" s="461"/>
      <c r="J56" s="461"/>
      <c r="K56" s="461"/>
      <c r="L56" s="461"/>
      <c r="M56" s="461"/>
      <c r="N56" s="461"/>
      <c r="O56" s="461"/>
      <c r="P56" s="461"/>
      <c r="Q56" s="461"/>
      <c r="R56" s="461"/>
      <c r="S56" s="461"/>
      <c r="T56" s="461"/>
      <c r="U56" s="461"/>
      <c r="V56" s="456"/>
      <c r="W56" s="456"/>
    </row>
    <row r="57" spans="1:23" x14ac:dyDescent="0.25">
      <c r="A57" s="446"/>
      <c r="B57" s="446"/>
      <c r="C57" s="446"/>
      <c r="D57" s="446"/>
      <c r="E57" s="446"/>
      <c r="F57" s="446"/>
      <c r="G57" s="446"/>
      <c r="H57" s="446"/>
      <c r="I57" s="446"/>
      <c r="J57" s="446"/>
      <c r="K57" s="446"/>
      <c r="L57" s="446"/>
      <c r="M57" s="446"/>
      <c r="N57" s="456"/>
      <c r="O57" s="456"/>
      <c r="P57" s="456"/>
      <c r="Q57" s="456"/>
      <c r="R57" s="456"/>
      <c r="S57" s="456"/>
      <c r="T57" s="456"/>
      <c r="U57" s="456"/>
      <c r="V57" s="456"/>
      <c r="W57" s="456"/>
    </row>
    <row r="58" spans="1:23" x14ac:dyDescent="0.25">
      <c r="A58" s="446"/>
      <c r="B58" s="446"/>
      <c r="C58" s="446"/>
      <c r="D58" s="446"/>
      <c r="E58" s="446"/>
      <c r="F58" s="446"/>
      <c r="G58" s="446"/>
      <c r="H58" s="446"/>
      <c r="I58" s="446"/>
      <c r="J58" s="446"/>
      <c r="K58" s="446"/>
      <c r="L58" s="446"/>
      <c r="M58" s="446"/>
      <c r="N58" s="456"/>
      <c r="O58" s="456"/>
      <c r="P58" s="456"/>
      <c r="Q58" s="456"/>
      <c r="R58" s="456"/>
      <c r="S58" s="456"/>
      <c r="T58" s="456"/>
      <c r="U58" s="456"/>
      <c r="V58" s="456"/>
      <c r="W58" s="456"/>
    </row>
    <row r="59" spans="1:23" ht="18" x14ac:dyDescent="0.25">
      <c r="A59" s="462"/>
      <c r="B59" s="445"/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45"/>
      <c r="O59" s="445"/>
      <c r="P59" s="445"/>
      <c r="Q59" s="445"/>
      <c r="R59" s="445"/>
      <c r="S59" s="445"/>
      <c r="T59" s="445"/>
      <c r="U59" s="445"/>
      <c r="V59" s="445"/>
      <c r="W59" s="445"/>
    </row>
    <row r="60" spans="1:23" x14ac:dyDescent="0.25">
      <c r="A60" s="446"/>
      <c r="B60" s="446"/>
      <c r="C60" s="446"/>
      <c r="D60" s="446"/>
      <c r="E60" s="446"/>
      <c r="F60" s="446"/>
      <c r="G60" s="446"/>
      <c r="H60" s="446"/>
      <c r="I60" s="446"/>
      <c r="J60" s="446"/>
      <c r="K60" s="446"/>
      <c r="L60" s="446"/>
      <c r="M60" s="446"/>
      <c r="N60" s="446"/>
      <c r="O60" s="446"/>
      <c r="P60" s="446"/>
      <c r="Q60" s="446"/>
      <c r="R60" s="446"/>
      <c r="S60" s="446"/>
      <c r="T60" s="446"/>
      <c r="U60" s="446"/>
      <c r="V60" s="446"/>
      <c r="W60" s="446"/>
    </row>
    <row r="61" spans="1:23" x14ac:dyDescent="0.25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6"/>
      <c r="P61" s="446"/>
      <c r="Q61" s="446"/>
      <c r="R61" s="446"/>
      <c r="S61" s="446"/>
      <c r="T61" s="446"/>
      <c r="U61" s="446"/>
      <c r="V61" s="446"/>
      <c r="W61" s="446"/>
    </row>
    <row r="62" spans="1:23" ht="18" x14ac:dyDescent="0.25">
      <c r="A62" s="462"/>
      <c r="B62" s="447"/>
      <c r="C62" s="447"/>
      <c r="D62" s="447"/>
      <c r="E62" s="447"/>
      <c r="F62" s="447"/>
      <c r="G62" s="447"/>
      <c r="H62" s="447"/>
      <c r="I62" s="447"/>
      <c r="J62" s="447"/>
      <c r="K62" s="447"/>
      <c r="L62" s="447"/>
      <c r="M62" s="447"/>
      <c r="N62" s="447"/>
      <c r="O62" s="447"/>
      <c r="P62" s="447"/>
      <c r="Q62" s="447"/>
      <c r="R62" s="447"/>
      <c r="S62" s="447"/>
      <c r="T62" s="447"/>
      <c r="U62" s="447"/>
      <c r="V62" s="447"/>
      <c r="W62" s="447"/>
    </row>
    <row r="63" spans="1:23" x14ac:dyDescent="0.25">
      <c r="A63" s="456"/>
      <c r="B63" s="456"/>
      <c r="C63" s="456"/>
      <c r="D63" s="456"/>
      <c r="E63" s="456"/>
      <c r="F63" s="456"/>
      <c r="G63" s="456"/>
      <c r="H63" s="456"/>
      <c r="I63" s="456"/>
      <c r="J63" s="456"/>
      <c r="K63" s="456"/>
      <c r="L63" s="456"/>
      <c r="M63" s="456"/>
      <c r="N63" s="456"/>
      <c r="O63" s="456"/>
      <c r="P63" s="456"/>
      <c r="Q63" s="456"/>
      <c r="R63" s="456"/>
      <c r="S63" s="456"/>
      <c r="T63" s="456"/>
      <c r="U63" s="456"/>
      <c r="V63" s="456"/>
      <c r="W63" s="456"/>
    </row>
    <row r="64" spans="1:23" x14ac:dyDescent="0.25">
      <c r="A64" s="456"/>
      <c r="B64" s="456"/>
      <c r="C64" s="456"/>
      <c r="D64" s="456"/>
      <c r="E64" s="456"/>
      <c r="F64" s="456"/>
      <c r="G64" s="456"/>
      <c r="H64" s="456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  <c r="T64" s="456"/>
      <c r="U64" s="456"/>
      <c r="V64" s="456"/>
      <c r="W64" s="456"/>
    </row>
    <row r="65" spans="1:23" x14ac:dyDescent="0.25">
      <c r="A65" s="456"/>
      <c r="B65" s="456"/>
      <c r="C65" s="456"/>
      <c r="D65" s="456"/>
      <c r="E65" s="456"/>
      <c r="F65" s="456"/>
      <c r="G65" s="456"/>
      <c r="H65" s="456"/>
      <c r="I65" s="456"/>
      <c r="J65" s="456"/>
      <c r="K65" s="456"/>
      <c r="L65" s="456"/>
      <c r="M65" s="456"/>
      <c r="N65" s="456"/>
      <c r="O65" s="456"/>
      <c r="P65" s="456"/>
      <c r="Q65" s="456"/>
      <c r="R65" s="456"/>
      <c r="S65" s="456"/>
      <c r="T65" s="456"/>
      <c r="U65" s="456"/>
      <c r="V65" s="456"/>
      <c r="W65" s="456"/>
    </row>
  </sheetData>
  <mergeCells count="19">
    <mergeCell ref="L7:M7"/>
    <mergeCell ref="N7:O7"/>
    <mergeCell ref="P7:Q7"/>
    <mergeCell ref="A1:W1"/>
    <mergeCell ref="A2:W2"/>
    <mergeCell ref="A3:W3"/>
    <mergeCell ref="A6:A7"/>
    <mergeCell ref="B6:C6"/>
    <mergeCell ref="D6:I6"/>
    <mergeCell ref="J6:O6"/>
    <mergeCell ref="P6:W6"/>
    <mergeCell ref="B7:C7"/>
    <mergeCell ref="D7:E7"/>
    <mergeCell ref="R7:S7"/>
    <mergeCell ref="T7:U7"/>
    <mergeCell ref="V7:W7"/>
    <mergeCell ref="F7:G7"/>
    <mergeCell ref="H7:I7"/>
    <mergeCell ref="J7:K7"/>
  </mergeCells>
  <conditionalFormatting sqref="D10:E10 D15:E33">
    <cfRule type="cellIs" dxfId="35" priority="5" stopIfTrue="1" operator="equal">
      <formula>0</formula>
    </cfRule>
  </conditionalFormatting>
  <conditionalFormatting sqref="H10:I10 H15:I33">
    <cfRule type="cellIs" dxfId="34" priority="4" stopIfTrue="1" operator="equal">
      <formula>0</formula>
    </cfRule>
  </conditionalFormatting>
  <conditionalFormatting sqref="L16:M19 L21:M32 L20">
    <cfRule type="cellIs" dxfId="33" priority="3" stopIfTrue="1" operator="equal">
      <formula>0</formula>
    </cfRule>
  </conditionalFormatting>
  <conditionalFormatting sqref="P10:Q10 P15:Q33">
    <cfRule type="cellIs" dxfId="32" priority="2" stopIfTrue="1" operator="equal">
      <formula>0</formula>
    </cfRule>
  </conditionalFormatting>
  <conditionalFormatting sqref="T25:U30">
    <cfRule type="cellIs" dxfId="31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3FFCD"/>
  </sheetPr>
  <dimension ref="A1:AM63"/>
  <sheetViews>
    <sheetView zoomScale="75" zoomScaleNormal="75" workbookViewId="0">
      <selection activeCell="W1" sqref="W1"/>
    </sheetView>
  </sheetViews>
  <sheetFormatPr defaultRowHeight="15" x14ac:dyDescent="0.25"/>
  <cols>
    <col min="1" max="1" width="15.28515625" customWidth="1"/>
    <col min="10" max="10" width="12.140625" customWidth="1"/>
    <col min="11" max="11" width="10.7109375" customWidth="1"/>
    <col min="12" max="12" width="10.5703125" customWidth="1"/>
    <col min="13" max="13" width="10" customWidth="1"/>
    <col min="15" max="15" width="10.28515625" customWidth="1"/>
    <col min="21" max="21" width="12.28515625" customWidth="1"/>
    <col min="22" max="22" width="1.28515625" customWidth="1"/>
    <col min="23" max="23" width="16.5703125" customWidth="1"/>
    <col min="25" max="25" width="10.5703125" customWidth="1"/>
    <col min="26" max="26" width="12.28515625" customWidth="1"/>
    <col min="34" max="34" width="13.140625" customWidth="1"/>
    <col min="35" max="35" width="13.42578125" customWidth="1"/>
    <col min="36" max="36" width="3.42578125" customWidth="1"/>
    <col min="37" max="37" width="16.7109375" customWidth="1"/>
    <col min="38" max="38" width="15.5703125" customWidth="1"/>
    <col min="39" max="39" width="18.140625" customWidth="1"/>
  </cols>
  <sheetData>
    <row r="1" spans="1:39" ht="15.75" x14ac:dyDescent="0.25">
      <c r="A1" s="505" t="s">
        <v>0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8"/>
      <c r="Q1" s="8"/>
      <c r="R1" s="8"/>
      <c r="S1" s="8"/>
      <c r="T1" s="8"/>
      <c r="U1" s="8"/>
      <c r="W1" s="563">
        <v>44174</v>
      </c>
    </row>
    <row r="2" spans="1:39" ht="15.75" x14ac:dyDescent="0.25">
      <c r="A2" s="505" t="s">
        <v>35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8"/>
      <c r="Q2" s="8"/>
      <c r="R2" s="8"/>
      <c r="S2" s="8"/>
      <c r="T2" s="8"/>
      <c r="U2" s="8"/>
      <c r="V2" s="420"/>
      <c r="W2" s="8"/>
    </row>
    <row r="3" spans="1:39" ht="15.75" x14ac:dyDescent="0.25">
      <c r="A3" s="505" t="s">
        <v>160</v>
      </c>
      <c r="B3" s="505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8"/>
      <c r="Q3" s="8"/>
      <c r="R3" s="8"/>
      <c r="S3" s="8"/>
      <c r="T3" s="8"/>
      <c r="U3" s="8"/>
      <c r="V3" s="8"/>
      <c r="W3" s="8"/>
    </row>
    <row r="4" spans="1:39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39" x14ac:dyDescent="0.25">
      <c r="A5" s="13"/>
      <c r="B5" s="13"/>
      <c r="C5" s="13"/>
      <c r="D5" s="13"/>
      <c r="E5" s="13"/>
      <c r="F5" s="13"/>
      <c r="G5" s="13"/>
      <c r="H5" s="13"/>
      <c r="I5" s="467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8"/>
      <c r="W5" s="8"/>
    </row>
    <row r="6" spans="1:39" ht="18.75" x14ac:dyDescent="0.3">
      <c r="A6" s="520" t="s">
        <v>7</v>
      </c>
      <c r="B6" s="506" t="s">
        <v>170</v>
      </c>
      <c r="C6" s="522"/>
      <c r="D6" s="508" t="s">
        <v>46</v>
      </c>
      <c r="E6" s="509"/>
      <c r="F6" s="509"/>
      <c r="G6" s="509"/>
      <c r="H6" s="509"/>
      <c r="I6" s="509"/>
      <c r="J6" s="511" t="s">
        <v>55</v>
      </c>
      <c r="K6" s="515"/>
      <c r="L6" s="508" t="s">
        <v>56</v>
      </c>
      <c r="M6" s="523"/>
      <c r="N6" s="506" t="s">
        <v>34</v>
      </c>
      <c r="O6" s="511"/>
      <c r="P6" s="511"/>
      <c r="Q6" s="511"/>
      <c r="R6" s="511"/>
      <c r="S6" s="511"/>
      <c r="T6" s="511"/>
      <c r="U6" s="507"/>
      <c r="V6" s="8"/>
      <c r="W6" s="8"/>
    </row>
    <row r="7" spans="1:39" ht="18.75" x14ac:dyDescent="0.3">
      <c r="A7" s="521"/>
      <c r="B7" s="499" t="s">
        <v>39</v>
      </c>
      <c r="C7" s="500"/>
      <c r="D7" s="501" t="s">
        <v>39</v>
      </c>
      <c r="E7" s="516"/>
      <c r="F7" s="493" t="s">
        <v>116</v>
      </c>
      <c r="G7" s="493"/>
      <c r="H7" s="517" t="s">
        <v>34</v>
      </c>
      <c r="I7" s="518"/>
      <c r="J7" s="501" t="s">
        <v>39</v>
      </c>
      <c r="K7" s="512"/>
      <c r="L7" s="499" t="s">
        <v>39</v>
      </c>
      <c r="M7" s="500"/>
      <c r="N7" s="501" t="s">
        <v>50</v>
      </c>
      <c r="O7" s="516"/>
      <c r="P7" s="493" t="s">
        <v>41</v>
      </c>
      <c r="Q7" s="493"/>
      <c r="R7" s="502" t="s">
        <v>171</v>
      </c>
      <c r="S7" s="502"/>
      <c r="T7" s="517" t="s">
        <v>57</v>
      </c>
      <c r="U7" s="518"/>
      <c r="V7" s="8"/>
      <c r="W7" s="8"/>
    </row>
    <row r="8" spans="1:39" ht="18.75" x14ac:dyDescent="0.3">
      <c r="A8" s="197"/>
      <c r="B8" s="330" t="s">
        <v>43</v>
      </c>
      <c r="C8" s="327" t="s">
        <v>9</v>
      </c>
      <c r="D8" s="329" t="s">
        <v>43</v>
      </c>
      <c r="E8" s="328" t="s">
        <v>9</v>
      </c>
      <c r="F8" s="327" t="s">
        <v>43</v>
      </c>
      <c r="G8" s="327" t="s">
        <v>9</v>
      </c>
      <c r="H8" s="349" t="s">
        <v>43</v>
      </c>
      <c r="I8" s="350" t="s">
        <v>9</v>
      </c>
      <c r="J8" s="171" t="s">
        <v>43</v>
      </c>
      <c r="K8" s="179" t="s">
        <v>9</v>
      </c>
      <c r="L8" s="175" t="s">
        <v>43</v>
      </c>
      <c r="M8" s="172" t="s">
        <v>9</v>
      </c>
      <c r="N8" s="178" t="s">
        <v>43</v>
      </c>
      <c r="O8" s="171" t="s">
        <v>9</v>
      </c>
      <c r="P8" s="172" t="s">
        <v>43</v>
      </c>
      <c r="Q8" s="172" t="s">
        <v>9</v>
      </c>
      <c r="R8" s="171" t="s">
        <v>43</v>
      </c>
      <c r="S8" s="171" t="s">
        <v>9</v>
      </c>
      <c r="T8" s="349" t="s">
        <v>43</v>
      </c>
      <c r="U8" s="350" t="s">
        <v>9</v>
      </c>
      <c r="V8" s="8"/>
      <c r="W8" s="8"/>
    </row>
    <row r="9" spans="1:39" x14ac:dyDescent="0.25">
      <c r="A9" s="55"/>
      <c r="B9" s="56"/>
      <c r="C9" s="54"/>
      <c r="D9" s="59"/>
      <c r="E9" s="58"/>
      <c r="F9" s="54"/>
      <c r="G9" s="54"/>
      <c r="H9" s="365"/>
      <c r="I9" s="366"/>
      <c r="J9" s="58"/>
      <c r="K9" s="60"/>
      <c r="L9" s="56"/>
      <c r="M9" s="54"/>
      <c r="N9" s="59"/>
      <c r="O9" s="58"/>
      <c r="P9" s="54"/>
      <c r="Q9" s="54"/>
      <c r="R9" s="58"/>
      <c r="S9" s="58"/>
      <c r="T9" s="365"/>
      <c r="U9" s="366"/>
      <c r="V9" s="8"/>
      <c r="W9" s="8"/>
      <c r="X9" s="466"/>
      <c r="Y9" s="466"/>
      <c r="Z9" s="466"/>
      <c r="AA9" s="466"/>
      <c r="AB9" s="466"/>
      <c r="AC9" s="466"/>
      <c r="AD9" s="466"/>
      <c r="AE9" s="466"/>
      <c r="AF9" s="451"/>
      <c r="AG9" s="455" t="s">
        <v>159</v>
      </c>
      <c r="AH9" s="455"/>
      <c r="AI9" s="455"/>
      <c r="AJ9" s="451"/>
      <c r="AK9" s="455" t="s">
        <v>158</v>
      </c>
      <c r="AL9" s="455"/>
      <c r="AM9" s="455"/>
    </row>
    <row r="10" spans="1:39" ht="18.75" x14ac:dyDescent="0.3">
      <c r="A10" s="82" t="s">
        <v>44</v>
      </c>
      <c r="B10" s="124">
        <v>2</v>
      </c>
      <c r="C10" s="125">
        <v>3</v>
      </c>
      <c r="D10" s="83">
        <v>4</v>
      </c>
      <c r="E10" s="84">
        <v>13</v>
      </c>
      <c r="F10" s="125">
        <v>0</v>
      </c>
      <c r="G10" s="125">
        <v>0</v>
      </c>
      <c r="H10" s="353">
        <v>4</v>
      </c>
      <c r="I10" s="360">
        <v>13</v>
      </c>
      <c r="J10" s="84">
        <v>0</v>
      </c>
      <c r="K10" s="158">
        <v>0</v>
      </c>
      <c r="L10" s="125">
        <v>0</v>
      </c>
      <c r="M10" s="164">
        <v>0</v>
      </c>
      <c r="N10" s="84">
        <v>16</v>
      </c>
      <c r="O10" s="84">
        <v>101</v>
      </c>
      <c r="P10" s="125">
        <v>0</v>
      </c>
      <c r="Q10" s="125">
        <v>0</v>
      </c>
      <c r="R10" s="84">
        <v>0</v>
      </c>
      <c r="S10" s="84">
        <v>0</v>
      </c>
      <c r="T10" s="367">
        <v>16</v>
      </c>
      <c r="U10" s="368">
        <v>101</v>
      </c>
      <c r="V10" s="125"/>
      <c r="W10" s="125"/>
      <c r="X10" s="463"/>
      <c r="Y10" s="463"/>
      <c r="Z10" s="466"/>
      <c r="AA10" s="456"/>
      <c r="AB10" s="463"/>
      <c r="AC10" s="463"/>
      <c r="AD10" s="466"/>
      <c r="AE10" s="456"/>
      <c r="AG10" s="449">
        <f>'60th-Out-bound_1'!AA10</f>
        <v>0</v>
      </c>
      <c r="AH10" s="448">
        <f>SUM(B10,D10,F10,J10,L10)</f>
        <v>6</v>
      </c>
      <c r="AI10" s="452">
        <f>AG10+AH10</f>
        <v>6</v>
      </c>
      <c r="AK10" s="449">
        <f>'60th-Out-bound_1'!AB10</f>
        <v>0</v>
      </c>
      <c r="AL10" s="449">
        <f>SUM(C10,E10,G10,K10,M10)</f>
        <v>16</v>
      </c>
      <c r="AM10" s="454">
        <f>AK10+AL10</f>
        <v>16</v>
      </c>
    </row>
    <row r="11" spans="1:39" ht="18.75" x14ac:dyDescent="0.3">
      <c r="A11" s="82" t="s">
        <v>11</v>
      </c>
      <c r="B11" s="124">
        <v>0</v>
      </c>
      <c r="C11" s="164">
        <v>0</v>
      </c>
      <c r="D11" s="84">
        <v>2</v>
      </c>
      <c r="E11" s="84">
        <v>4</v>
      </c>
      <c r="F11" s="125">
        <v>0</v>
      </c>
      <c r="G11" s="125">
        <v>0</v>
      </c>
      <c r="H11" s="353">
        <v>2</v>
      </c>
      <c r="I11" s="360">
        <v>4</v>
      </c>
      <c r="J11" s="84">
        <v>0</v>
      </c>
      <c r="K11" s="158">
        <v>0</v>
      </c>
      <c r="L11" s="125">
        <v>0</v>
      </c>
      <c r="M11" s="164">
        <v>0</v>
      </c>
      <c r="N11" s="84">
        <v>8</v>
      </c>
      <c r="O11" s="84">
        <v>41</v>
      </c>
      <c r="P11" s="125">
        <v>0</v>
      </c>
      <c r="Q11" s="125">
        <v>0</v>
      </c>
      <c r="R11" s="84">
        <v>0</v>
      </c>
      <c r="S11" s="84">
        <v>0</v>
      </c>
      <c r="T11" s="367">
        <v>8</v>
      </c>
      <c r="U11" s="368">
        <v>41</v>
      </c>
      <c r="V11" s="125"/>
      <c r="W11" s="125"/>
      <c r="X11" s="463"/>
      <c r="Y11" s="463"/>
      <c r="Z11" s="466"/>
      <c r="AA11" s="456"/>
      <c r="AB11" s="463"/>
      <c r="AC11" s="463"/>
      <c r="AD11" s="466"/>
      <c r="AE11" s="456"/>
      <c r="AG11" s="449">
        <f>'60th-Out-bound_1'!AA11</f>
        <v>0</v>
      </c>
      <c r="AH11" s="449">
        <f t="shared" ref="AH11:AH35" si="0">SUM(B11,D11,F11,J11,L11)</f>
        <v>2</v>
      </c>
      <c r="AI11" s="454">
        <f t="shared" ref="AI11:AI35" si="1">AG11+AH11</f>
        <v>2</v>
      </c>
      <c r="AJ11" s="453"/>
      <c r="AK11" s="449">
        <f>'60th-Out-bound_1'!AB11</f>
        <v>0</v>
      </c>
      <c r="AL11" s="449">
        <f t="shared" ref="AL11:AL35" si="2">SUM(C11,E11,G11,K11,M11)</f>
        <v>4</v>
      </c>
      <c r="AM11" s="454">
        <f t="shared" ref="AM11:AM35" si="3">AK11+AL11</f>
        <v>4</v>
      </c>
    </row>
    <row r="12" spans="1:39" ht="18.75" x14ac:dyDescent="0.3">
      <c r="A12" s="82" t="s">
        <v>12</v>
      </c>
      <c r="B12" s="124">
        <v>0</v>
      </c>
      <c r="C12" s="164">
        <v>0</v>
      </c>
      <c r="D12" s="84">
        <v>2</v>
      </c>
      <c r="E12" s="84">
        <v>4</v>
      </c>
      <c r="F12" s="125">
        <v>0</v>
      </c>
      <c r="G12" s="125">
        <v>0</v>
      </c>
      <c r="H12" s="353">
        <v>2</v>
      </c>
      <c r="I12" s="360">
        <v>4</v>
      </c>
      <c r="J12" s="84">
        <v>0</v>
      </c>
      <c r="K12" s="158">
        <v>0</v>
      </c>
      <c r="L12" s="125">
        <v>0</v>
      </c>
      <c r="M12" s="164">
        <v>0</v>
      </c>
      <c r="N12" s="84">
        <v>9</v>
      </c>
      <c r="O12" s="84">
        <v>49</v>
      </c>
      <c r="P12" s="125">
        <v>0</v>
      </c>
      <c r="Q12" s="125">
        <v>0</v>
      </c>
      <c r="R12" s="84">
        <v>0</v>
      </c>
      <c r="S12" s="84">
        <v>0</v>
      </c>
      <c r="T12" s="367">
        <v>9</v>
      </c>
      <c r="U12" s="368">
        <v>49</v>
      </c>
      <c r="V12" s="125"/>
      <c r="W12" s="125"/>
      <c r="X12" s="463"/>
      <c r="Y12" s="463"/>
      <c r="Z12" s="466"/>
      <c r="AA12" s="456"/>
      <c r="AB12" s="463"/>
      <c r="AC12" s="463"/>
      <c r="AD12" s="466"/>
      <c r="AE12" s="456"/>
      <c r="AG12" s="449">
        <f>'60th-Out-bound_1'!AA12</f>
        <v>0</v>
      </c>
      <c r="AH12" s="449">
        <f t="shared" si="0"/>
        <v>2</v>
      </c>
      <c r="AI12" s="454">
        <f t="shared" si="1"/>
        <v>2</v>
      </c>
      <c r="AJ12" s="453"/>
      <c r="AK12" s="449">
        <f>'60th-Out-bound_1'!AB12</f>
        <v>0</v>
      </c>
      <c r="AL12" s="449">
        <f t="shared" si="2"/>
        <v>4</v>
      </c>
      <c r="AM12" s="454">
        <f t="shared" si="3"/>
        <v>4</v>
      </c>
    </row>
    <row r="13" spans="1:39" ht="18.75" x14ac:dyDescent="0.3">
      <c r="A13" s="82" t="s">
        <v>13</v>
      </c>
      <c r="B13" s="124">
        <v>0</v>
      </c>
      <c r="C13" s="164">
        <v>0</v>
      </c>
      <c r="D13" s="84">
        <v>2</v>
      </c>
      <c r="E13" s="84">
        <v>2</v>
      </c>
      <c r="F13" s="125">
        <v>0</v>
      </c>
      <c r="G13" s="125">
        <v>0</v>
      </c>
      <c r="H13" s="353">
        <v>2</v>
      </c>
      <c r="I13" s="360">
        <v>2</v>
      </c>
      <c r="J13" s="84">
        <v>0</v>
      </c>
      <c r="K13" s="158">
        <v>0</v>
      </c>
      <c r="L13" s="125">
        <v>0</v>
      </c>
      <c r="M13" s="164">
        <v>0</v>
      </c>
      <c r="N13" s="84">
        <v>8</v>
      </c>
      <c r="O13" s="84">
        <v>42</v>
      </c>
      <c r="P13" s="125">
        <v>0</v>
      </c>
      <c r="Q13" s="125">
        <v>0</v>
      </c>
      <c r="R13" s="84">
        <v>0</v>
      </c>
      <c r="S13" s="84">
        <v>0</v>
      </c>
      <c r="T13" s="367">
        <v>8</v>
      </c>
      <c r="U13" s="368">
        <v>42</v>
      </c>
      <c r="V13" s="125"/>
      <c r="W13" s="125"/>
      <c r="X13" s="463"/>
      <c r="Y13" s="463"/>
      <c r="Z13" s="466"/>
      <c r="AA13" s="456"/>
      <c r="AB13" s="463"/>
      <c r="AC13" s="463"/>
      <c r="AD13" s="466"/>
      <c r="AE13" s="456"/>
      <c r="AG13" s="449">
        <f>'60th-Out-bound_1'!AA13</f>
        <v>0</v>
      </c>
      <c r="AH13" s="449">
        <f t="shared" si="0"/>
        <v>2</v>
      </c>
      <c r="AI13" s="454">
        <f t="shared" si="1"/>
        <v>2</v>
      </c>
      <c r="AJ13" s="453"/>
      <c r="AK13" s="449">
        <f>'60th-Out-bound_1'!AB13</f>
        <v>0</v>
      </c>
      <c r="AL13" s="449">
        <f t="shared" si="2"/>
        <v>2</v>
      </c>
      <c r="AM13" s="454">
        <f t="shared" si="3"/>
        <v>2</v>
      </c>
    </row>
    <row r="14" spans="1:39" ht="18.75" x14ac:dyDescent="0.3">
      <c r="A14" s="82" t="s">
        <v>14</v>
      </c>
      <c r="B14" s="124">
        <v>0</v>
      </c>
      <c r="C14" s="164">
        <v>0</v>
      </c>
      <c r="D14" s="84">
        <v>3</v>
      </c>
      <c r="E14" s="84">
        <v>2</v>
      </c>
      <c r="F14" s="125">
        <v>0</v>
      </c>
      <c r="G14" s="125">
        <v>0</v>
      </c>
      <c r="H14" s="353">
        <v>3</v>
      </c>
      <c r="I14" s="360">
        <v>2</v>
      </c>
      <c r="J14" s="84">
        <v>0</v>
      </c>
      <c r="K14" s="158">
        <v>0</v>
      </c>
      <c r="L14" s="125">
        <v>0</v>
      </c>
      <c r="M14" s="164">
        <v>0</v>
      </c>
      <c r="N14" s="84">
        <v>9</v>
      </c>
      <c r="O14" s="84">
        <v>61</v>
      </c>
      <c r="P14" s="125">
        <v>0</v>
      </c>
      <c r="Q14" s="125">
        <v>0</v>
      </c>
      <c r="R14" s="84">
        <v>0</v>
      </c>
      <c r="S14" s="84">
        <v>0</v>
      </c>
      <c r="T14" s="367">
        <v>9</v>
      </c>
      <c r="U14" s="368">
        <v>61</v>
      </c>
      <c r="V14" s="125"/>
      <c r="W14" s="125"/>
      <c r="X14" s="463"/>
      <c r="Y14" s="463"/>
      <c r="Z14" s="466"/>
      <c r="AA14" s="456"/>
      <c r="AB14" s="463"/>
      <c r="AC14" s="463"/>
      <c r="AD14" s="466"/>
      <c r="AE14" s="456"/>
      <c r="AG14" s="449">
        <f>'60th-Out-bound_1'!AA14</f>
        <v>0</v>
      </c>
      <c r="AH14" s="449">
        <f t="shared" si="0"/>
        <v>3</v>
      </c>
      <c r="AI14" s="454">
        <f t="shared" si="1"/>
        <v>3</v>
      </c>
      <c r="AJ14" s="453"/>
      <c r="AK14" s="449">
        <f>'60th-Out-bound_1'!AB14</f>
        <v>0</v>
      </c>
      <c r="AL14" s="449">
        <f t="shared" si="2"/>
        <v>2</v>
      </c>
      <c r="AM14" s="454">
        <f t="shared" si="3"/>
        <v>2</v>
      </c>
    </row>
    <row r="15" spans="1:39" ht="18.75" x14ac:dyDescent="0.3">
      <c r="A15" s="82" t="s">
        <v>15</v>
      </c>
      <c r="B15" s="124">
        <v>1</v>
      </c>
      <c r="C15" s="125">
        <v>0</v>
      </c>
      <c r="D15" s="83">
        <v>4</v>
      </c>
      <c r="E15" s="84">
        <v>14</v>
      </c>
      <c r="F15" s="125">
        <v>0</v>
      </c>
      <c r="G15" s="125">
        <v>0</v>
      </c>
      <c r="H15" s="353">
        <v>4</v>
      </c>
      <c r="I15" s="360">
        <v>14</v>
      </c>
      <c r="J15" s="84">
        <v>0</v>
      </c>
      <c r="K15" s="158">
        <v>0</v>
      </c>
      <c r="L15" s="86">
        <v>1</v>
      </c>
      <c r="M15" s="163">
        <v>1</v>
      </c>
      <c r="N15" s="84">
        <v>21</v>
      </c>
      <c r="O15" s="84">
        <v>164</v>
      </c>
      <c r="P15" s="125">
        <v>0</v>
      </c>
      <c r="Q15" s="125">
        <v>0</v>
      </c>
      <c r="R15" s="84">
        <v>0</v>
      </c>
      <c r="S15" s="84">
        <v>0</v>
      </c>
      <c r="T15" s="367">
        <v>21</v>
      </c>
      <c r="U15" s="368">
        <v>164</v>
      </c>
      <c r="V15" s="125"/>
      <c r="W15" s="125"/>
      <c r="X15" s="463"/>
      <c r="Y15" s="463"/>
      <c r="Z15" s="466"/>
      <c r="AA15" s="456"/>
      <c r="AB15" s="463"/>
      <c r="AC15" s="463"/>
      <c r="AD15" s="466"/>
      <c r="AE15" s="456"/>
      <c r="AG15" s="449">
        <f>'60th-Out-bound_1'!AA15</f>
        <v>0</v>
      </c>
      <c r="AH15" s="449">
        <f t="shared" si="0"/>
        <v>6</v>
      </c>
      <c r="AI15" s="454">
        <f t="shared" si="1"/>
        <v>6</v>
      </c>
      <c r="AJ15" s="453"/>
      <c r="AK15" s="449">
        <f>'60th-Out-bound_1'!AB15</f>
        <v>0</v>
      </c>
      <c r="AL15" s="449">
        <f t="shared" si="2"/>
        <v>15</v>
      </c>
      <c r="AM15" s="454">
        <f t="shared" si="3"/>
        <v>15</v>
      </c>
    </row>
    <row r="16" spans="1:39" ht="18.75" x14ac:dyDescent="0.3">
      <c r="A16" s="82" t="s">
        <v>16</v>
      </c>
      <c r="B16" s="128">
        <v>3</v>
      </c>
      <c r="C16" s="129">
        <v>1</v>
      </c>
      <c r="D16" s="95">
        <v>8</v>
      </c>
      <c r="E16" s="96">
        <v>31</v>
      </c>
      <c r="F16" s="129">
        <v>0</v>
      </c>
      <c r="G16" s="129">
        <v>0</v>
      </c>
      <c r="H16" s="354">
        <v>8</v>
      </c>
      <c r="I16" s="361">
        <v>31</v>
      </c>
      <c r="J16" s="96">
        <v>6</v>
      </c>
      <c r="K16" s="160">
        <v>63</v>
      </c>
      <c r="L16" s="98">
        <v>3</v>
      </c>
      <c r="M16" s="166">
        <v>21</v>
      </c>
      <c r="N16" s="96">
        <v>53</v>
      </c>
      <c r="O16" s="96">
        <v>721</v>
      </c>
      <c r="P16" s="98">
        <v>3</v>
      </c>
      <c r="Q16" s="98">
        <v>11</v>
      </c>
      <c r="R16" s="96">
        <v>0</v>
      </c>
      <c r="S16" s="96">
        <v>0</v>
      </c>
      <c r="T16" s="369">
        <v>56</v>
      </c>
      <c r="U16" s="370">
        <v>732</v>
      </c>
      <c r="V16" s="129"/>
      <c r="W16" s="129"/>
      <c r="X16" s="463"/>
      <c r="Y16" s="463"/>
      <c r="Z16" s="466"/>
      <c r="AA16" s="456"/>
      <c r="AB16" s="463"/>
      <c r="AC16" s="463"/>
      <c r="AD16" s="466"/>
      <c r="AE16" s="456"/>
      <c r="AG16" s="449">
        <f>'60th-Out-bound_1'!AA16</f>
        <v>0</v>
      </c>
      <c r="AH16" s="449">
        <f t="shared" si="0"/>
        <v>20</v>
      </c>
      <c r="AI16" s="454">
        <f t="shared" si="1"/>
        <v>20</v>
      </c>
      <c r="AJ16" s="453"/>
      <c r="AK16" s="449">
        <f>'60th-Out-bound_1'!AB16</f>
        <v>0</v>
      </c>
      <c r="AL16" s="449">
        <f t="shared" si="2"/>
        <v>116</v>
      </c>
      <c r="AM16" s="454">
        <f t="shared" si="3"/>
        <v>116</v>
      </c>
    </row>
    <row r="17" spans="1:39" ht="18.75" x14ac:dyDescent="0.3">
      <c r="A17" s="82" t="s">
        <v>17</v>
      </c>
      <c r="B17" s="128">
        <v>7</v>
      </c>
      <c r="C17" s="129">
        <v>20</v>
      </c>
      <c r="D17" s="95">
        <v>13</v>
      </c>
      <c r="E17" s="96">
        <v>82</v>
      </c>
      <c r="F17" s="129">
        <v>1</v>
      </c>
      <c r="G17" s="129">
        <v>4</v>
      </c>
      <c r="H17" s="354">
        <v>14</v>
      </c>
      <c r="I17" s="361">
        <v>86</v>
      </c>
      <c r="J17" s="96">
        <v>3</v>
      </c>
      <c r="K17" s="160">
        <v>62</v>
      </c>
      <c r="L17" s="98">
        <v>4</v>
      </c>
      <c r="M17" s="166">
        <v>65</v>
      </c>
      <c r="N17" s="96">
        <v>77</v>
      </c>
      <c r="O17" s="96">
        <v>1545</v>
      </c>
      <c r="P17" s="98">
        <v>13</v>
      </c>
      <c r="Q17" s="98">
        <v>53</v>
      </c>
      <c r="R17" s="96">
        <v>0</v>
      </c>
      <c r="S17" s="96">
        <v>0</v>
      </c>
      <c r="T17" s="369">
        <v>90</v>
      </c>
      <c r="U17" s="370">
        <v>1598</v>
      </c>
      <c r="V17" s="129"/>
      <c r="W17" s="129"/>
      <c r="X17" s="463"/>
      <c r="Y17" s="463"/>
      <c r="Z17" s="466"/>
      <c r="AA17" s="456"/>
      <c r="AB17" s="463"/>
      <c r="AC17" s="463"/>
      <c r="AD17" s="466"/>
      <c r="AE17" s="456"/>
      <c r="AG17" s="449">
        <f>'60th-Out-bound_1'!AA17</f>
        <v>0</v>
      </c>
      <c r="AH17" s="449">
        <f t="shared" si="0"/>
        <v>28</v>
      </c>
      <c r="AI17" s="454">
        <f t="shared" si="1"/>
        <v>28</v>
      </c>
      <c r="AJ17" s="453"/>
      <c r="AK17" s="449">
        <f>'60th-Out-bound_1'!AB17</f>
        <v>0</v>
      </c>
      <c r="AL17" s="449">
        <f t="shared" si="2"/>
        <v>233</v>
      </c>
      <c r="AM17" s="454">
        <f t="shared" si="3"/>
        <v>233</v>
      </c>
    </row>
    <row r="18" spans="1:39" ht="18.75" x14ac:dyDescent="0.3">
      <c r="A18" s="82" t="s">
        <v>18</v>
      </c>
      <c r="B18" s="128">
        <v>5</v>
      </c>
      <c r="C18" s="129">
        <v>4</v>
      </c>
      <c r="D18" s="95">
        <v>14</v>
      </c>
      <c r="E18" s="96">
        <v>101</v>
      </c>
      <c r="F18" s="129">
        <v>2</v>
      </c>
      <c r="G18" s="129">
        <v>0</v>
      </c>
      <c r="H18" s="354">
        <v>16</v>
      </c>
      <c r="I18" s="361">
        <v>101</v>
      </c>
      <c r="J18" s="96">
        <v>3</v>
      </c>
      <c r="K18" s="160">
        <v>62</v>
      </c>
      <c r="L18" s="98">
        <v>5</v>
      </c>
      <c r="M18" s="166">
        <v>42</v>
      </c>
      <c r="N18" s="96">
        <v>87</v>
      </c>
      <c r="O18" s="96">
        <v>1547</v>
      </c>
      <c r="P18" s="98">
        <v>16</v>
      </c>
      <c r="Q18" s="98">
        <v>26</v>
      </c>
      <c r="R18" s="96">
        <v>0</v>
      </c>
      <c r="S18" s="96">
        <v>0</v>
      </c>
      <c r="T18" s="369">
        <v>103</v>
      </c>
      <c r="U18" s="370">
        <v>1573</v>
      </c>
      <c r="V18" s="129"/>
      <c r="W18" s="129"/>
      <c r="X18" s="463"/>
      <c r="Y18" s="463"/>
      <c r="Z18" s="466"/>
      <c r="AA18" s="456"/>
      <c r="AB18" s="463"/>
      <c r="AC18" s="463"/>
      <c r="AD18" s="466"/>
      <c r="AE18" s="456"/>
      <c r="AG18" s="449">
        <f>'60th-Out-bound_1'!AA18</f>
        <v>0</v>
      </c>
      <c r="AH18" s="449">
        <f t="shared" si="0"/>
        <v>29</v>
      </c>
      <c r="AI18" s="454">
        <f t="shared" si="1"/>
        <v>29</v>
      </c>
      <c r="AJ18" s="453"/>
      <c r="AK18" s="449">
        <f>'60th-Out-bound_1'!AB18</f>
        <v>0</v>
      </c>
      <c r="AL18" s="449">
        <f t="shared" si="2"/>
        <v>209</v>
      </c>
      <c r="AM18" s="454">
        <f t="shared" si="3"/>
        <v>209</v>
      </c>
    </row>
    <row r="19" spans="1:39" ht="18.75" x14ac:dyDescent="0.3">
      <c r="A19" s="82" t="s">
        <v>19</v>
      </c>
      <c r="B19" s="128">
        <v>7</v>
      </c>
      <c r="C19" s="129">
        <v>12</v>
      </c>
      <c r="D19" s="95">
        <v>16</v>
      </c>
      <c r="E19" s="96">
        <v>91</v>
      </c>
      <c r="F19" s="129">
        <v>2</v>
      </c>
      <c r="G19" s="129">
        <v>1</v>
      </c>
      <c r="H19" s="354">
        <v>18</v>
      </c>
      <c r="I19" s="361">
        <v>92</v>
      </c>
      <c r="J19" s="96">
        <v>7</v>
      </c>
      <c r="K19" s="160">
        <v>66</v>
      </c>
      <c r="L19" s="98">
        <v>5</v>
      </c>
      <c r="M19" s="166">
        <v>31</v>
      </c>
      <c r="N19" s="96">
        <v>113</v>
      </c>
      <c r="O19" s="96">
        <v>1334</v>
      </c>
      <c r="P19" s="98">
        <v>16</v>
      </c>
      <c r="Q19" s="98">
        <v>20</v>
      </c>
      <c r="R19" s="96">
        <v>0</v>
      </c>
      <c r="S19" s="96">
        <v>0</v>
      </c>
      <c r="T19" s="369">
        <v>129</v>
      </c>
      <c r="U19" s="370">
        <v>1354</v>
      </c>
      <c r="V19" s="129"/>
      <c r="W19" s="129"/>
      <c r="X19" s="463"/>
      <c r="Y19" s="463"/>
      <c r="Z19" s="466"/>
      <c r="AA19" s="456"/>
      <c r="AB19" s="463"/>
      <c r="AC19" s="463"/>
      <c r="AD19" s="466"/>
      <c r="AE19" s="456"/>
      <c r="AG19" s="449">
        <f>'60th-Out-bound_1'!AA19</f>
        <v>0</v>
      </c>
      <c r="AH19" s="449">
        <f t="shared" si="0"/>
        <v>37</v>
      </c>
      <c r="AI19" s="454">
        <f t="shared" si="1"/>
        <v>37</v>
      </c>
      <c r="AJ19" s="453"/>
      <c r="AK19" s="449">
        <f>'60th-Out-bound_1'!AB19</f>
        <v>0</v>
      </c>
      <c r="AL19" s="449">
        <f t="shared" si="2"/>
        <v>201</v>
      </c>
      <c r="AM19" s="454">
        <f t="shared" si="3"/>
        <v>201</v>
      </c>
    </row>
    <row r="20" spans="1:39" ht="18.75" x14ac:dyDescent="0.3">
      <c r="A20" s="82" t="s">
        <v>20</v>
      </c>
      <c r="B20" s="124">
        <v>4</v>
      </c>
      <c r="C20" s="125">
        <v>7</v>
      </c>
      <c r="D20" s="83">
        <v>15</v>
      </c>
      <c r="E20" s="84">
        <v>88</v>
      </c>
      <c r="F20" s="125">
        <v>2</v>
      </c>
      <c r="G20" s="125">
        <v>0</v>
      </c>
      <c r="H20" s="353">
        <v>17</v>
      </c>
      <c r="I20" s="360">
        <v>88</v>
      </c>
      <c r="J20" s="84">
        <v>6</v>
      </c>
      <c r="K20" s="158">
        <v>86</v>
      </c>
      <c r="L20" s="86">
        <v>5</v>
      </c>
      <c r="M20" s="163">
        <v>32</v>
      </c>
      <c r="N20" s="84">
        <v>94</v>
      </c>
      <c r="O20" s="84">
        <v>1082</v>
      </c>
      <c r="P20" s="86">
        <v>16</v>
      </c>
      <c r="Q20" s="86">
        <v>29</v>
      </c>
      <c r="R20" s="84">
        <v>0</v>
      </c>
      <c r="S20" s="84">
        <v>0</v>
      </c>
      <c r="T20" s="367">
        <v>110</v>
      </c>
      <c r="U20" s="368">
        <v>1111</v>
      </c>
      <c r="V20" s="125"/>
      <c r="W20" s="125"/>
      <c r="X20" s="463"/>
      <c r="Y20" s="463"/>
      <c r="Z20" s="466"/>
      <c r="AA20" s="456"/>
      <c r="AB20" s="463"/>
      <c r="AC20" s="463"/>
      <c r="AD20" s="466"/>
      <c r="AE20" s="456"/>
      <c r="AG20" s="449">
        <f>'60th-Out-bound_1'!AA20</f>
        <v>0</v>
      </c>
      <c r="AH20" s="449">
        <f t="shared" si="0"/>
        <v>32</v>
      </c>
      <c r="AI20" s="454">
        <f t="shared" si="1"/>
        <v>32</v>
      </c>
      <c r="AJ20" s="453"/>
      <c r="AK20" s="449">
        <f>'60th-Out-bound_1'!AB20</f>
        <v>0</v>
      </c>
      <c r="AL20" s="449">
        <f t="shared" si="2"/>
        <v>213</v>
      </c>
      <c r="AM20" s="454">
        <f t="shared" si="3"/>
        <v>213</v>
      </c>
    </row>
    <row r="21" spans="1:39" ht="18.75" x14ac:dyDescent="0.3">
      <c r="A21" s="82" t="s">
        <v>21</v>
      </c>
      <c r="B21" s="124">
        <v>6</v>
      </c>
      <c r="C21" s="125">
        <v>15</v>
      </c>
      <c r="D21" s="83">
        <v>14</v>
      </c>
      <c r="E21" s="84">
        <v>114</v>
      </c>
      <c r="F21" s="125">
        <v>2</v>
      </c>
      <c r="G21" s="125">
        <v>3</v>
      </c>
      <c r="H21" s="353">
        <v>16</v>
      </c>
      <c r="I21" s="360">
        <v>117</v>
      </c>
      <c r="J21" s="84">
        <v>3</v>
      </c>
      <c r="K21" s="158">
        <v>51</v>
      </c>
      <c r="L21" s="86">
        <v>4</v>
      </c>
      <c r="M21" s="163">
        <v>32</v>
      </c>
      <c r="N21" s="84">
        <v>81</v>
      </c>
      <c r="O21" s="84">
        <v>1420</v>
      </c>
      <c r="P21" s="86">
        <v>17</v>
      </c>
      <c r="Q21" s="86">
        <v>54</v>
      </c>
      <c r="R21" s="84">
        <v>0</v>
      </c>
      <c r="S21" s="84">
        <v>0</v>
      </c>
      <c r="T21" s="367">
        <v>98</v>
      </c>
      <c r="U21" s="368">
        <v>1474</v>
      </c>
      <c r="V21" s="125"/>
      <c r="W21" s="125"/>
      <c r="X21" s="463"/>
      <c r="Y21" s="463"/>
      <c r="Z21" s="466"/>
      <c r="AA21" s="456"/>
      <c r="AB21" s="463"/>
      <c r="AC21" s="463"/>
      <c r="AD21" s="466"/>
      <c r="AE21" s="456"/>
      <c r="AG21" s="449">
        <f>'60th-Out-bound_1'!AA21</f>
        <v>0</v>
      </c>
      <c r="AH21" s="449">
        <f t="shared" si="0"/>
        <v>29</v>
      </c>
      <c r="AI21" s="454">
        <f t="shared" si="1"/>
        <v>29</v>
      </c>
      <c r="AJ21" s="453"/>
      <c r="AK21" s="449">
        <f>'60th-Out-bound_1'!AB21</f>
        <v>0</v>
      </c>
      <c r="AL21" s="449">
        <f t="shared" si="2"/>
        <v>215</v>
      </c>
      <c r="AM21" s="454">
        <f t="shared" si="3"/>
        <v>215</v>
      </c>
    </row>
    <row r="22" spans="1:39" ht="18.75" x14ac:dyDescent="0.3">
      <c r="A22" s="82" t="s">
        <v>22</v>
      </c>
      <c r="B22" s="124">
        <v>5</v>
      </c>
      <c r="C22" s="125">
        <v>11</v>
      </c>
      <c r="D22" s="83">
        <v>14</v>
      </c>
      <c r="E22" s="84">
        <v>139</v>
      </c>
      <c r="F22" s="125">
        <v>2</v>
      </c>
      <c r="G22" s="125">
        <v>3</v>
      </c>
      <c r="H22" s="353">
        <v>16</v>
      </c>
      <c r="I22" s="360">
        <v>142</v>
      </c>
      <c r="J22" s="84">
        <v>4</v>
      </c>
      <c r="K22" s="158">
        <v>86</v>
      </c>
      <c r="L22" s="86">
        <v>5</v>
      </c>
      <c r="M22" s="163">
        <v>34</v>
      </c>
      <c r="N22" s="84">
        <v>82</v>
      </c>
      <c r="O22" s="84">
        <v>1250</v>
      </c>
      <c r="P22" s="86">
        <v>16</v>
      </c>
      <c r="Q22" s="86">
        <v>46</v>
      </c>
      <c r="R22" s="84">
        <v>0</v>
      </c>
      <c r="S22" s="84">
        <v>0</v>
      </c>
      <c r="T22" s="367">
        <v>98</v>
      </c>
      <c r="U22" s="368">
        <v>1296</v>
      </c>
      <c r="V22" s="125"/>
      <c r="W22" s="125"/>
      <c r="X22" s="463"/>
      <c r="Y22" s="463"/>
      <c r="Z22" s="466"/>
      <c r="AA22" s="456"/>
      <c r="AB22" s="463"/>
      <c r="AC22" s="463"/>
      <c r="AD22" s="466"/>
      <c r="AE22" s="456"/>
      <c r="AG22" s="449">
        <f>'60th-Out-bound_1'!AA22</f>
        <v>0</v>
      </c>
      <c r="AH22" s="449">
        <f t="shared" si="0"/>
        <v>30</v>
      </c>
      <c r="AI22" s="454">
        <f t="shared" si="1"/>
        <v>30</v>
      </c>
      <c r="AJ22" s="453"/>
      <c r="AK22" s="449">
        <f>'60th-Out-bound_1'!AB22</f>
        <v>0</v>
      </c>
      <c r="AL22" s="449">
        <f t="shared" si="2"/>
        <v>273</v>
      </c>
      <c r="AM22" s="454">
        <f t="shared" si="3"/>
        <v>273</v>
      </c>
    </row>
    <row r="23" spans="1:39" ht="18.75" x14ac:dyDescent="0.3">
      <c r="A23" s="82" t="s">
        <v>23</v>
      </c>
      <c r="B23" s="124">
        <v>6</v>
      </c>
      <c r="C23" s="125">
        <v>21</v>
      </c>
      <c r="D23" s="83">
        <v>14</v>
      </c>
      <c r="E23" s="84">
        <v>144</v>
      </c>
      <c r="F23" s="125">
        <v>2</v>
      </c>
      <c r="G23" s="125">
        <v>8</v>
      </c>
      <c r="H23" s="353">
        <v>16</v>
      </c>
      <c r="I23" s="360">
        <v>152</v>
      </c>
      <c r="J23" s="84">
        <v>2</v>
      </c>
      <c r="K23" s="158">
        <v>82</v>
      </c>
      <c r="L23" s="86">
        <v>4</v>
      </c>
      <c r="M23" s="163">
        <v>38</v>
      </c>
      <c r="N23" s="84">
        <v>83</v>
      </c>
      <c r="O23" s="84">
        <v>1437</v>
      </c>
      <c r="P23" s="86">
        <v>18</v>
      </c>
      <c r="Q23" s="86">
        <v>113</v>
      </c>
      <c r="R23" s="84">
        <v>1</v>
      </c>
      <c r="S23" s="84">
        <v>10</v>
      </c>
      <c r="T23" s="367">
        <v>102</v>
      </c>
      <c r="U23" s="368">
        <v>1560</v>
      </c>
      <c r="V23" s="125"/>
      <c r="W23" s="125"/>
      <c r="X23" s="463"/>
      <c r="Y23" s="463"/>
      <c r="Z23" s="466"/>
      <c r="AA23" s="456"/>
      <c r="AB23" s="463"/>
      <c r="AC23" s="463"/>
      <c r="AD23" s="466"/>
      <c r="AE23" s="456"/>
      <c r="AG23" s="449">
        <f>'60th-Out-bound_1'!AA23</f>
        <v>0</v>
      </c>
      <c r="AH23" s="449">
        <f t="shared" si="0"/>
        <v>28</v>
      </c>
      <c r="AI23" s="454">
        <f t="shared" si="1"/>
        <v>28</v>
      </c>
      <c r="AJ23" s="453"/>
      <c r="AK23" s="449">
        <f>'60th-Out-bound_1'!AB23</f>
        <v>0</v>
      </c>
      <c r="AL23" s="449">
        <f t="shared" si="2"/>
        <v>293</v>
      </c>
      <c r="AM23" s="454">
        <f t="shared" si="3"/>
        <v>293</v>
      </c>
    </row>
    <row r="24" spans="1:39" ht="18.75" x14ac:dyDescent="0.3">
      <c r="A24" s="82" t="s">
        <v>24</v>
      </c>
      <c r="B24" s="124">
        <v>7</v>
      </c>
      <c r="C24" s="125">
        <v>26</v>
      </c>
      <c r="D24" s="83">
        <v>15</v>
      </c>
      <c r="E24" s="84">
        <v>187</v>
      </c>
      <c r="F24" s="125">
        <v>2</v>
      </c>
      <c r="G24" s="125">
        <v>8</v>
      </c>
      <c r="H24" s="353">
        <v>17</v>
      </c>
      <c r="I24" s="360">
        <v>195</v>
      </c>
      <c r="J24" s="84">
        <v>5</v>
      </c>
      <c r="K24" s="158">
        <v>125</v>
      </c>
      <c r="L24" s="86">
        <v>3</v>
      </c>
      <c r="M24" s="163">
        <v>51</v>
      </c>
      <c r="N24" s="84">
        <v>88</v>
      </c>
      <c r="O24" s="84">
        <v>1738</v>
      </c>
      <c r="P24" s="86">
        <v>18</v>
      </c>
      <c r="Q24" s="86">
        <v>149</v>
      </c>
      <c r="R24" s="84">
        <v>0</v>
      </c>
      <c r="S24" s="84">
        <v>0</v>
      </c>
      <c r="T24" s="367">
        <v>106</v>
      </c>
      <c r="U24" s="368">
        <v>1887</v>
      </c>
      <c r="V24" s="125"/>
      <c r="W24" s="125"/>
      <c r="X24" s="463"/>
      <c r="Y24" s="463"/>
      <c r="Z24" s="466"/>
      <c r="AA24" s="456"/>
      <c r="AB24" s="463"/>
      <c r="AC24" s="463"/>
      <c r="AD24" s="466"/>
      <c r="AE24" s="456"/>
      <c r="AG24" s="449">
        <f>'60th-Out-bound_1'!AA24</f>
        <v>0</v>
      </c>
      <c r="AH24" s="449">
        <f t="shared" si="0"/>
        <v>32</v>
      </c>
      <c r="AI24" s="454">
        <f t="shared" si="1"/>
        <v>32</v>
      </c>
      <c r="AJ24" s="453"/>
      <c r="AK24" s="449">
        <f>'60th-Out-bound_1'!AB24</f>
        <v>0</v>
      </c>
      <c r="AL24" s="449">
        <f t="shared" si="2"/>
        <v>397</v>
      </c>
      <c r="AM24" s="454">
        <f t="shared" si="3"/>
        <v>397</v>
      </c>
    </row>
    <row r="25" spans="1:39" ht="18.75" x14ac:dyDescent="0.3">
      <c r="A25" s="82" t="s">
        <v>25</v>
      </c>
      <c r="B25" s="124">
        <v>7</v>
      </c>
      <c r="C25" s="125">
        <v>30</v>
      </c>
      <c r="D25" s="83">
        <v>17</v>
      </c>
      <c r="E25" s="84">
        <v>204</v>
      </c>
      <c r="F25" s="125">
        <v>1</v>
      </c>
      <c r="G25" s="125">
        <v>2</v>
      </c>
      <c r="H25" s="353">
        <v>18</v>
      </c>
      <c r="I25" s="360">
        <v>206</v>
      </c>
      <c r="J25" s="84">
        <v>4</v>
      </c>
      <c r="K25" s="158">
        <v>124</v>
      </c>
      <c r="L25" s="86">
        <v>5</v>
      </c>
      <c r="M25" s="163">
        <v>84</v>
      </c>
      <c r="N25" s="84">
        <v>87</v>
      </c>
      <c r="O25" s="84">
        <v>1927</v>
      </c>
      <c r="P25" s="86">
        <v>20</v>
      </c>
      <c r="Q25" s="86">
        <v>277</v>
      </c>
      <c r="R25" s="84">
        <v>1</v>
      </c>
      <c r="S25" s="84">
        <v>21</v>
      </c>
      <c r="T25" s="367">
        <v>108</v>
      </c>
      <c r="U25" s="368">
        <v>2225</v>
      </c>
      <c r="V25" s="125"/>
      <c r="W25" s="125"/>
      <c r="X25" s="463"/>
      <c r="Y25" s="463"/>
      <c r="Z25" s="466"/>
      <c r="AA25" s="456"/>
      <c r="AB25" s="463"/>
      <c r="AC25" s="463"/>
      <c r="AD25" s="466"/>
      <c r="AE25" s="456"/>
      <c r="AG25" s="449">
        <f>'60th-Out-bound_1'!AA25</f>
        <v>0</v>
      </c>
      <c r="AH25" s="449">
        <f t="shared" si="0"/>
        <v>34</v>
      </c>
      <c r="AI25" s="454">
        <f t="shared" si="1"/>
        <v>34</v>
      </c>
      <c r="AJ25" s="453"/>
      <c r="AK25" s="449">
        <f>'60th-Out-bound_1'!AB25</f>
        <v>0</v>
      </c>
      <c r="AL25" s="449">
        <f t="shared" si="2"/>
        <v>444</v>
      </c>
      <c r="AM25" s="454">
        <f t="shared" si="3"/>
        <v>444</v>
      </c>
    </row>
    <row r="26" spans="1:39" ht="18.75" x14ac:dyDescent="0.3">
      <c r="A26" s="185" t="s">
        <v>26</v>
      </c>
      <c r="B26" s="264">
        <v>10</v>
      </c>
      <c r="C26" s="191">
        <v>53</v>
      </c>
      <c r="D26" s="186">
        <v>17</v>
      </c>
      <c r="E26" s="187">
        <v>232</v>
      </c>
      <c r="F26" s="191">
        <v>2</v>
      </c>
      <c r="G26" s="191">
        <v>10</v>
      </c>
      <c r="H26" s="355">
        <v>19</v>
      </c>
      <c r="I26" s="362">
        <v>242</v>
      </c>
      <c r="J26" s="187">
        <v>4</v>
      </c>
      <c r="K26" s="190">
        <v>161</v>
      </c>
      <c r="L26" s="189">
        <v>5</v>
      </c>
      <c r="M26" s="198">
        <v>88</v>
      </c>
      <c r="N26" s="187">
        <v>102</v>
      </c>
      <c r="O26" s="187">
        <v>2238</v>
      </c>
      <c r="P26" s="189">
        <v>36</v>
      </c>
      <c r="Q26" s="189">
        <v>516</v>
      </c>
      <c r="R26" s="187">
        <v>2</v>
      </c>
      <c r="S26" s="187">
        <v>37</v>
      </c>
      <c r="T26" s="371">
        <v>140</v>
      </c>
      <c r="U26" s="372">
        <v>2791</v>
      </c>
      <c r="V26" s="196"/>
      <c r="W26" s="196"/>
      <c r="X26" s="463"/>
      <c r="Y26" s="463"/>
      <c r="Z26" s="466"/>
      <c r="AA26" s="456"/>
      <c r="AB26" s="463"/>
      <c r="AC26" s="463"/>
      <c r="AD26" s="466"/>
      <c r="AE26" s="456"/>
      <c r="AG26" s="449">
        <f>'60th-Out-bound_1'!AA26</f>
        <v>0</v>
      </c>
      <c r="AH26" s="449">
        <f t="shared" si="0"/>
        <v>38</v>
      </c>
      <c r="AI26" s="454">
        <f t="shared" si="1"/>
        <v>38</v>
      </c>
      <c r="AJ26" s="453"/>
      <c r="AK26" s="449">
        <f>'60th-Out-bound_1'!AB26</f>
        <v>0</v>
      </c>
      <c r="AL26" s="449">
        <f t="shared" si="2"/>
        <v>544</v>
      </c>
      <c r="AM26" s="454">
        <f t="shared" si="3"/>
        <v>544</v>
      </c>
    </row>
    <row r="27" spans="1:39" ht="18.75" x14ac:dyDescent="0.3">
      <c r="A27" s="185" t="s">
        <v>27</v>
      </c>
      <c r="B27" s="264">
        <v>7</v>
      </c>
      <c r="C27" s="191">
        <v>32</v>
      </c>
      <c r="D27" s="186">
        <v>18</v>
      </c>
      <c r="E27" s="187">
        <v>291</v>
      </c>
      <c r="F27" s="191">
        <v>3</v>
      </c>
      <c r="G27" s="191">
        <v>12</v>
      </c>
      <c r="H27" s="355">
        <v>21</v>
      </c>
      <c r="I27" s="362">
        <v>303</v>
      </c>
      <c r="J27" s="187">
        <v>6</v>
      </c>
      <c r="K27" s="190">
        <v>198</v>
      </c>
      <c r="L27" s="189">
        <v>8</v>
      </c>
      <c r="M27" s="198">
        <v>122</v>
      </c>
      <c r="N27" s="187">
        <v>117</v>
      </c>
      <c r="O27" s="187">
        <v>3078</v>
      </c>
      <c r="P27" s="189">
        <v>63</v>
      </c>
      <c r="Q27" s="189">
        <v>1152</v>
      </c>
      <c r="R27" s="187">
        <v>2</v>
      </c>
      <c r="S27" s="187">
        <v>49</v>
      </c>
      <c r="T27" s="371">
        <v>182</v>
      </c>
      <c r="U27" s="372">
        <v>4279</v>
      </c>
      <c r="V27" s="196"/>
      <c r="W27" s="196"/>
      <c r="X27" s="463"/>
      <c r="Y27" s="463"/>
      <c r="Z27" s="466"/>
      <c r="AA27" s="456"/>
      <c r="AB27" s="463"/>
      <c r="AC27" s="463"/>
      <c r="AD27" s="466"/>
      <c r="AE27" s="456"/>
      <c r="AG27" s="449">
        <f>'60th-Out-bound_1'!AA27</f>
        <v>0</v>
      </c>
      <c r="AH27" s="449">
        <f t="shared" si="0"/>
        <v>42</v>
      </c>
      <c r="AI27" s="454">
        <f t="shared" si="1"/>
        <v>42</v>
      </c>
      <c r="AJ27" s="453"/>
      <c r="AK27" s="449">
        <f>'60th-Out-bound_1'!AB27</f>
        <v>0</v>
      </c>
      <c r="AL27" s="449">
        <f t="shared" si="2"/>
        <v>655</v>
      </c>
      <c r="AM27" s="454">
        <f t="shared" si="3"/>
        <v>655</v>
      </c>
    </row>
    <row r="28" spans="1:39" ht="18.75" x14ac:dyDescent="0.3">
      <c r="A28" s="185" t="s">
        <v>28</v>
      </c>
      <c r="B28" s="264">
        <v>8</v>
      </c>
      <c r="C28" s="191">
        <v>34</v>
      </c>
      <c r="D28" s="186">
        <v>15</v>
      </c>
      <c r="E28" s="187">
        <v>186</v>
      </c>
      <c r="F28" s="191">
        <v>3</v>
      </c>
      <c r="G28" s="191">
        <v>27</v>
      </c>
      <c r="H28" s="355">
        <v>18</v>
      </c>
      <c r="I28" s="362">
        <v>213</v>
      </c>
      <c r="J28" s="187">
        <v>5</v>
      </c>
      <c r="K28" s="190">
        <v>167</v>
      </c>
      <c r="L28" s="189">
        <v>5</v>
      </c>
      <c r="M28" s="198">
        <v>66</v>
      </c>
      <c r="N28" s="187">
        <v>110</v>
      </c>
      <c r="O28" s="187">
        <v>2683</v>
      </c>
      <c r="P28" s="189">
        <v>43</v>
      </c>
      <c r="Q28" s="189">
        <v>811</v>
      </c>
      <c r="R28" s="187">
        <v>2</v>
      </c>
      <c r="S28" s="187">
        <v>47</v>
      </c>
      <c r="T28" s="371">
        <v>155</v>
      </c>
      <c r="U28" s="372">
        <v>3541</v>
      </c>
      <c r="V28" s="196"/>
      <c r="W28" s="196"/>
      <c r="X28" s="463"/>
      <c r="Y28" s="463"/>
      <c r="Z28" s="466"/>
      <c r="AA28" s="456"/>
      <c r="AB28" s="463"/>
      <c r="AC28" s="463"/>
      <c r="AD28" s="466"/>
      <c r="AE28" s="456"/>
      <c r="AG28" s="449">
        <f>'60th-Out-bound_1'!AA28</f>
        <v>0</v>
      </c>
      <c r="AH28" s="449">
        <f t="shared" si="0"/>
        <v>36</v>
      </c>
      <c r="AI28" s="454">
        <f t="shared" si="1"/>
        <v>36</v>
      </c>
      <c r="AJ28" s="453"/>
      <c r="AK28" s="449">
        <f>'60th-Out-bound_1'!AB28</f>
        <v>0</v>
      </c>
      <c r="AL28" s="449">
        <f t="shared" si="2"/>
        <v>480</v>
      </c>
      <c r="AM28" s="454">
        <f t="shared" si="3"/>
        <v>480</v>
      </c>
    </row>
    <row r="29" spans="1:39" ht="18.75" x14ac:dyDescent="0.3">
      <c r="A29" s="82" t="s">
        <v>29</v>
      </c>
      <c r="B29" s="124">
        <v>8</v>
      </c>
      <c r="C29" s="125">
        <v>36</v>
      </c>
      <c r="D29" s="83">
        <v>15</v>
      </c>
      <c r="E29" s="84">
        <v>139</v>
      </c>
      <c r="F29" s="125">
        <v>2</v>
      </c>
      <c r="G29" s="125">
        <v>12</v>
      </c>
      <c r="H29" s="353">
        <v>17</v>
      </c>
      <c r="I29" s="360">
        <v>151</v>
      </c>
      <c r="J29" s="84">
        <v>3</v>
      </c>
      <c r="K29" s="158">
        <v>85</v>
      </c>
      <c r="L29" s="86">
        <v>7</v>
      </c>
      <c r="M29" s="163">
        <v>73</v>
      </c>
      <c r="N29" s="84">
        <v>96</v>
      </c>
      <c r="O29" s="84">
        <v>1429</v>
      </c>
      <c r="P29" s="86">
        <v>35</v>
      </c>
      <c r="Q29" s="86">
        <v>523</v>
      </c>
      <c r="R29" s="84">
        <v>1</v>
      </c>
      <c r="S29" s="84">
        <v>16</v>
      </c>
      <c r="T29" s="367">
        <v>132</v>
      </c>
      <c r="U29" s="368">
        <v>1968</v>
      </c>
      <c r="V29" s="125"/>
      <c r="W29" s="125"/>
      <c r="X29" s="463"/>
      <c r="Y29" s="463"/>
      <c r="Z29" s="466"/>
      <c r="AA29" s="456"/>
      <c r="AB29" s="463"/>
      <c r="AC29" s="463"/>
      <c r="AD29" s="466"/>
      <c r="AE29" s="456"/>
      <c r="AG29" s="449">
        <f>'60th-Out-bound_1'!AA29</f>
        <v>0</v>
      </c>
      <c r="AH29" s="449">
        <f t="shared" si="0"/>
        <v>35</v>
      </c>
      <c r="AI29" s="454">
        <f t="shared" si="1"/>
        <v>35</v>
      </c>
      <c r="AJ29" s="453"/>
      <c r="AK29" s="449">
        <f>'60th-Out-bound_1'!AB29</f>
        <v>0</v>
      </c>
      <c r="AL29" s="449">
        <f t="shared" si="2"/>
        <v>345</v>
      </c>
      <c r="AM29" s="454">
        <f t="shared" si="3"/>
        <v>345</v>
      </c>
    </row>
    <row r="30" spans="1:39" ht="18.75" x14ac:dyDescent="0.3">
      <c r="A30" s="82" t="s">
        <v>30</v>
      </c>
      <c r="B30" s="124">
        <v>4</v>
      </c>
      <c r="C30" s="125">
        <v>13</v>
      </c>
      <c r="D30" s="83">
        <v>12</v>
      </c>
      <c r="E30" s="84">
        <v>123</v>
      </c>
      <c r="F30" s="125">
        <v>2</v>
      </c>
      <c r="G30" s="125">
        <v>13</v>
      </c>
      <c r="H30" s="353">
        <v>14</v>
      </c>
      <c r="I30" s="360">
        <v>136</v>
      </c>
      <c r="J30" s="84">
        <v>4</v>
      </c>
      <c r="K30" s="158">
        <v>75</v>
      </c>
      <c r="L30" s="86">
        <v>4</v>
      </c>
      <c r="M30" s="163">
        <v>54</v>
      </c>
      <c r="N30" s="84">
        <v>77</v>
      </c>
      <c r="O30" s="84">
        <v>1125</v>
      </c>
      <c r="P30" s="86">
        <v>20</v>
      </c>
      <c r="Q30" s="86">
        <v>276</v>
      </c>
      <c r="R30" s="84">
        <v>1</v>
      </c>
      <c r="S30" s="84">
        <v>20</v>
      </c>
      <c r="T30" s="367">
        <v>98</v>
      </c>
      <c r="U30" s="368">
        <v>1421</v>
      </c>
      <c r="V30" s="125"/>
      <c r="W30" s="125"/>
      <c r="X30" s="463"/>
      <c r="Y30" s="463"/>
      <c r="Z30" s="466"/>
      <c r="AA30" s="456"/>
      <c r="AB30" s="463"/>
      <c r="AC30" s="463"/>
      <c r="AD30" s="466"/>
      <c r="AE30" s="456"/>
      <c r="AG30" s="449">
        <f>'60th-Out-bound_1'!AA30</f>
        <v>0</v>
      </c>
      <c r="AH30" s="449">
        <f t="shared" si="0"/>
        <v>26</v>
      </c>
      <c r="AI30" s="454">
        <f t="shared" si="1"/>
        <v>26</v>
      </c>
      <c r="AJ30" s="453"/>
      <c r="AK30" s="449">
        <f>'60th-Out-bound_1'!AB30</f>
        <v>0</v>
      </c>
      <c r="AL30" s="449">
        <f t="shared" si="2"/>
        <v>278</v>
      </c>
      <c r="AM30" s="454">
        <f t="shared" si="3"/>
        <v>278</v>
      </c>
    </row>
    <row r="31" spans="1:39" ht="18.75" x14ac:dyDescent="0.3">
      <c r="A31" s="82" t="s">
        <v>31</v>
      </c>
      <c r="B31" s="124">
        <v>8</v>
      </c>
      <c r="C31" s="125">
        <v>35</v>
      </c>
      <c r="D31" s="83">
        <v>11</v>
      </c>
      <c r="E31" s="84">
        <v>94</v>
      </c>
      <c r="F31" s="125">
        <v>2</v>
      </c>
      <c r="G31" s="125">
        <v>13</v>
      </c>
      <c r="H31" s="353">
        <v>13</v>
      </c>
      <c r="I31" s="360">
        <v>107</v>
      </c>
      <c r="J31" s="84">
        <v>4</v>
      </c>
      <c r="K31" s="158">
        <v>62</v>
      </c>
      <c r="L31" s="86">
        <v>4</v>
      </c>
      <c r="M31" s="163">
        <v>44</v>
      </c>
      <c r="N31" s="84">
        <v>71</v>
      </c>
      <c r="O31" s="84">
        <v>857</v>
      </c>
      <c r="P31" s="86">
        <v>16</v>
      </c>
      <c r="Q31" s="86">
        <v>188</v>
      </c>
      <c r="R31" s="84">
        <v>0</v>
      </c>
      <c r="S31" s="84">
        <v>0</v>
      </c>
      <c r="T31" s="367">
        <v>87</v>
      </c>
      <c r="U31" s="368">
        <v>1045</v>
      </c>
      <c r="V31" s="125"/>
      <c r="W31" s="125"/>
      <c r="X31" s="463"/>
      <c r="Y31" s="463"/>
      <c r="Z31" s="466"/>
      <c r="AA31" s="456"/>
      <c r="AB31" s="463"/>
      <c r="AC31" s="463"/>
      <c r="AD31" s="466"/>
      <c r="AE31" s="456"/>
      <c r="AG31" s="449">
        <f>'60th-Out-bound_1'!AA31</f>
        <v>0</v>
      </c>
      <c r="AH31" s="449">
        <f t="shared" si="0"/>
        <v>29</v>
      </c>
      <c r="AI31" s="454">
        <f t="shared" si="1"/>
        <v>29</v>
      </c>
      <c r="AJ31" s="453"/>
      <c r="AK31" s="449">
        <f>'60th-Out-bound_1'!AB31</f>
        <v>0</v>
      </c>
      <c r="AL31" s="449">
        <f t="shared" si="2"/>
        <v>248</v>
      </c>
      <c r="AM31" s="454">
        <f t="shared" si="3"/>
        <v>248</v>
      </c>
    </row>
    <row r="32" spans="1:39" ht="18.75" x14ac:dyDescent="0.3">
      <c r="A32" s="82" t="s">
        <v>32</v>
      </c>
      <c r="B32" s="124">
        <v>12</v>
      </c>
      <c r="C32" s="125">
        <v>46</v>
      </c>
      <c r="D32" s="83">
        <v>10</v>
      </c>
      <c r="E32" s="84">
        <v>81</v>
      </c>
      <c r="F32" s="125">
        <v>2</v>
      </c>
      <c r="G32" s="125">
        <v>13</v>
      </c>
      <c r="H32" s="353">
        <v>12</v>
      </c>
      <c r="I32" s="360">
        <v>94</v>
      </c>
      <c r="J32" s="84">
        <v>6</v>
      </c>
      <c r="K32" s="158">
        <v>55</v>
      </c>
      <c r="L32" s="86">
        <v>3</v>
      </c>
      <c r="M32" s="163">
        <v>30</v>
      </c>
      <c r="N32" s="84">
        <v>74</v>
      </c>
      <c r="O32" s="84">
        <v>831</v>
      </c>
      <c r="P32" s="86">
        <v>14</v>
      </c>
      <c r="Q32" s="86">
        <v>211</v>
      </c>
      <c r="R32" s="84">
        <v>0</v>
      </c>
      <c r="S32" s="84">
        <v>0</v>
      </c>
      <c r="T32" s="367">
        <v>88</v>
      </c>
      <c r="U32" s="368">
        <v>1042</v>
      </c>
      <c r="V32" s="125"/>
      <c r="W32" s="125"/>
      <c r="X32" s="463"/>
      <c r="Y32" s="463"/>
      <c r="Z32" s="466"/>
      <c r="AA32" s="456"/>
      <c r="AB32" s="463"/>
      <c r="AC32" s="463"/>
      <c r="AD32" s="466"/>
      <c r="AE32" s="456"/>
      <c r="AG32" s="449">
        <f>'60th-Out-bound_1'!AA32</f>
        <v>0</v>
      </c>
      <c r="AH32" s="449">
        <f t="shared" si="0"/>
        <v>33</v>
      </c>
      <c r="AI32" s="454">
        <f t="shared" si="1"/>
        <v>33</v>
      </c>
      <c r="AJ32" s="453"/>
      <c r="AK32" s="449">
        <f>'60th-Out-bound_1'!AB32</f>
        <v>0</v>
      </c>
      <c r="AL32" s="449">
        <f t="shared" si="2"/>
        <v>225</v>
      </c>
      <c r="AM32" s="454">
        <f t="shared" si="3"/>
        <v>225</v>
      </c>
    </row>
    <row r="33" spans="1:39" ht="18.75" x14ac:dyDescent="0.3">
      <c r="A33" s="82" t="s">
        <v>33</v>
      </c>
      <c r="B33" s="130">
        <v>13</v>
      </c>
      <c r="C33" s="131">
        <v>34</v>
      </c>
      <c r="D33" s="101">
        <v>8</v>
      </c>
      <c r="E33" s="102">
        <v>46</v>
      </c>
      <c r="F33" s="131">
        <v>0</v>
      </c>
      <c r="G33" s="131">
        <v>0</v>
      </c>
      <c r="H33" s="356">
        <v>8</v>
      </c>
      <c r="I33" s="363">
        <v>46</v>
      </c>
      <c r="J33" s="102">
        <v>8</v>
      </c>
      <c r="K33" s="161">
        <v>87</v>
      </c>
      <c r="L33" s="104">
        <v>7</v>
      </c>
      <c r="M33" s="167">
        <v>35</v>
      </c>
      <c r="N33" s="102">
        <v>65</v>
      </c>
      <c r="O33" s="102">
        <v>682</v>
      </c>
      <c r="P33" s="131">
        <v>0</v>
      </c>
      <c r="Q33" s="131">
        <v>0</v>
      </c>
      <c r="R33" s="102">
        <v>0</v>
      </c>
      <c r="S33" s="102">
        <v>0</v>
      </c>
      <c r="T33" s="373">
        <v>65</v>
      </c>
      <c r="U33" s="374">
        <v>682</v>
      </c>
      <c r="V33" s="125"/>
      <c r="W33" s="125"/>
      <c r="X33" s="463"/>
      <c r="Y33" s="463"/>
      <c r="Z33" s="466"/>
      <c r="AA33" s="456"/>
      <c r="AB33" s="463"/>
      <c r="AC33" s="463"/>
      <c r="AD33" s="466"/>
      <c r="AE33" s="456"/>
      <c r="AG33" s="449">
        <f>'60th-Out-bound_1'!AA33</f>
        <v>0</v>
      </c>
      <c r="AH33" s="449">
        <f t="shared" si="0"/>
        <v>36</v>
      </c>
      <c r="AI33" s="454">
        <f t="shared" si="1"/>
        <v>36</v>
      </c>
      <c r="AJ33" s="453"/>
      <c r="AK33" s="449">
        <f>'60th-Out-bound_1'!AB33</f>
        <v>0</v>
      </c>
      <c r="AL33" s="449">
        <f t="shared" si="2"/>
        <v>202</v>
      </c>
      <c r="AM33" s="454">
        <f t="shared" si="3"/>
        <v>202</v>
      </c>
    </row>
    <row r="34" spans="1:39" ht="4.9000000000000004" customHeight="1" x14ac:dyDescent="0.25">
      <c r="A34" s="107"/>
      <c r="B34" s="132"/>
      <c r="C34" s="133"/>
      <c r="D34" s="108"/>
      <c r="E34" s="109"/>
      <c r="F34" s="133"/>
      <c r="G34" s="133"/>
      <c r="H34" s="357"/>
      <c r="I34" s="364"/>
      <c r="J34" s="109"/>
      <c r="K34" s="162"/>
      <c r="L34" s="111"/>
      <c r="M34" s="168"/>
      <c r="N34" s="109"/>
      <c r="O34" s="109"/>
      <c r="P34" s="111"/>
      <c r="Q34" s="111"/>
      <c r="R34" s="109"/>
      <c r="S34" s="109"/>
      <c r="T34" s="357"/>
      <c r="U34" s="364"/>
      <c r="V34" s="133"/>
      <c r="W34" s="133"/>
      <c r="X34" s="456"/>
      <c r="Y34" s="456"/>
      <c r="Z34" s="466"/>
      <c r="AA34" s="456"/>
      <c r="AB34" s="456"/>
      <c r="AC34" s="456"/>
      <c r="AD34" s="466"/>
      <c r="AE34" s="456"/>
      <c r="AG34" s="449"/>
      <c r="AH34" s="449"/>
      <c r="AI34" s="454"/>
      <c r="AJ34" s="453"/>
      <c r="AK34" s="449"/>
      <c r="AL34" s="449"/>
      <c r="AM34" s="454"/>
    </row>
    <row r="35" spans="1:39" ht="18.75" x14ac:dyDescent="0.25">
      <c r="A35" s="114" t="s">
        <v>34</v>
      </c>
      <c r="B35" s="132">
        <v>130</v>
      </c>
      <c r="C35" s="133">
        <v>433</v>
      </c>
      <c r="D35" s="108">
        <v>263</v>
      </c>
      <c r="E35" s="109">
        <v>2412</v>
      </c>
      <c r="F35" s="133">
        <v>32</v>
      </c>
      <c r="G35" s="133">
        <v>129</v>
      </c>
      <c r="H35" s="357">
        <v>295</v>
      </c>
      <c r="I35" s="364">
        <v>2541</v>
      </c>
      <c r="J35" s="109">
        <v>83</v>
      </c>
      <c r="K35" s="162">
        <v>1697</v>
      </c>
      <c r="L35" s="111">
        <v>87</v>
      </c>
      <c r="M35" s="168">
        <v>943</v>
      </c>
      <c r="N35" s="109">
        <v>1628</v>
      </c>
      <c r="O35" s="109">
        <v>27382</v>
      </c>
      <c r="P35" s="111">
        <v>380</v>
      </c>
      <c r="Q35" s="111">
        <v>4455</v>
      </c>
      <c r="R35" s="109">
        <v>10</v>
      </c>
      <c r="S35" s="109">
        <v>200</v>
      </c>
      <c r="T35" s="357">
        <v>2018</v>
      </c>
      <c r="U35" s="364">
        <v>32037</v>
      </c>
      <c r="V35" s="133"/>
      <c r="W35" s="133"/>
      <c r="X35" s="456"/>
      <c r="Y35" s="463"/>
      <c r="Z35" s="466"/>
      <c r="AA35" s="456"/>
      <c r="AB35" s="463"/>
      <c r="AC35" s="463"/>
      <c r="AD35" s="466"/>
      <c r="AE35" s="456"/>
      <c r="AG35" s="449">
        <f>'60th-Out-bound_1'!AA35</f>
        <v>0</v>
      </c>
      <c r="AH35" s="449">
        <f t="shared" si="0"/>
        <v>595</v>
      </c>
      <c r="AI35" s="454">
        <f t="shared" si="1"/>
        <v>595</v>
      </c>
      <c r="AJ35" s="453"/>
      <c r="AK35" s="449">
        <f>'60th-Out-bound_1'!AB35</f>
        <v>0</v>
      </c>
      <c r="AL35" s="449">
        <f t="shared" si="2"/>
        <v>5614</v>
      </c>
      <c r="AM35" s="454">
        <f t="shared" si="3"/>
        <v>5614</v>
      </c>
    </row>
    <row r="36" spans="1:39" ht="4.9000000000000004" customHeight="1" x14ac:dyDescent="0.3">
      <c r="A36" s="57"/>
      <c r="B36" s="135"/>
      <c r="C36" s="142"/>
      <c r="D36" s="122"/>
      <c r="E36" s="122"/>
      <c r="F36" s="135"/>
      <c r="G36" s="135"/>
      <c r="H36" s="358"/>
      <c r="I36" s="359"/>
      <c r="J36" s="122"/>
      <c r="K36" s="143"/>
      <c r="L36" s="135"/>
      <c r="M36" s="142"/>
      <c r="N36" s="122"/>
      <c r="O36" s="122"/>
      <c r="P36" s="135"/>
      <c r="Q36" s="135"/>
      <c r="R36" s="122"/>
      <c r="S36" s="122"/>
      <c r="T36" s="358"/>
      <c r="U36" s="359"/>
      <c r="V36" s="138"/>
      <c r="W36" s="138"/>
      <c r="X36" s="456"/>
      <c r="Y36" s="456"/>
      <c r="Z36" s="456"/>
      <c r="AA36" s="456"/>
      <c r="AB36" s="456"/>
      <c r="AC36" s="456"/>
      <c r="AD36" s="456"/>
      <c r="AE36" s="456"/>
    </row>
    <row r="37" spans="1:39" ht="6.6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456"/>
      <c r="Y37" s="456"/>
      <c r="Z37" s="456"/>
      <c r="AA37" s="456"/>
      <c r="AB37" s="456"/>
      <c r="AC37" s="456"/>
      <c r="AD37" s="456"/>
      <c r="AE37" s="456"/>
    </row>
    <row r="38" spans="1:39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39" x14ac:dyDescent="0.25">
      <c r="A39" s="394" t="s">
        <v>169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39" x14ac:dyDescent="0.25">
      <c r="A40" s="394" t="s">
        <v>168</v>
      </c>
      <c r="B40" s="40"/>
      <c r="C40" s="40"/>
      <c r="D40" s="40"/>
      <c r="E40" s="40"/>
      <c r="F40" s="40"/>
      <c r="G40" s="40"/>
      <c r="H40" s="40"/>
      <c r="I40" s="4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39" ht="18.75" x14ac:dyDescent="0.3">
      <c r="A41" s="475" t="s">
        <v>173</v>
      </c>
      <c r="B41" s="199"/>
      <c r="C41" s="199"/>
      <c r="D41" s="199"/>
      <c r="E41" s="199"/>
      <c r="F41" s="199"/>
      <c r="G41" s="199"/>
      <c r="H41" s="199"/>
      <c r="I41" s="199"/>
      <c r="J41" s="8"/>
      <c r="K41" s="8"/>
      <c r="L41" s="8"/>
      <c r="M41" s="8"/>
      <c r="N41" s="8"/>
      <c r="O41" s="8"/>
      <c r="P41" s="125"/>
      <c r="Q41" s="8"/>
      <c r="R41" s="8"/>
      <c r="S41" s="8"/>
      <c r="T41" s="8"/>
      <c r="U41" s="8"/>
      <c r="V41" s="8"/>
      <c r="W41" s="8"/>
    </row>
    <row r="42" spans="1:39" x14ac:dyDescent="0.25">
      <c r="A42" s="315" t="s">
        <v>172</v>
      </c>
      <c r="B42" s="199"/>
      <c r="C42" s="199"/>
      <c r="D42" s="199"/>
      <c r="E42" s="199"/>
      <c r="F42" s="199"/>
      <c r="G42" s="199"/>
      <c r="H42" s="199"/>
      <c r="I42" s="19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39" x14ac:dyDescent="0.25">
      <c r="A43" s="315" t="s">
        <v>175</v>
      </c>
      <c r="B43" s="199"/>
      <c r="C43" s="199"/>
      <c r="D43" s="199"/>
      <c r="E43" s="199"/>
      <c r="F43" s="40"/>
      <c r="G43" s="40"/>
      <c r="H43" s="40"/>
      <c r="I43" s="4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39" ht="18.75" x14ac:dyDescent="0.3">
      <c r="A44" s="394"/>
      <c r="B44" s="199"/>
      <c r="C44" s="199"/>
      <c r="D44" s="199"/>
      <c r="E44" s="199"/>
      <c r="F44" s="199"/>
      <c r="G44" s="199"/>
      <c r="H44" s="199"/>
      <c r="I44" s="199"/>
      <c r="J44" s="8"/>
      <c r="K44" s="8"/>
      <c r="L44" s="8"/>
      <c r="M44" s="8"/>
      <c r="N44" s="8"/>
      <c r="O44" s="164"/>
      <c r="P44" s="8"/>
      <c r="Q44" s="8"/>
      <c r="R44" s="8"/>
      <c r="S44" s="8"/>
      <c r="T44" s="8"/>
      <c r="U44" s="8"/>
      <c r="V44" s="8"/>
      <c r="W44" s="8"/>
    </row>
    <row r="45" spans="1:39" x14ac:dyDescent="0.25">
      <c r="A45" s="394"/>
      <c r="B45" s="199"/>
      <c r="C45" s="199"/>
      <c r="D45" s="199"/>
      <c r="E45" s="199"/>
      <c r="F45" s="199"/>
      <c r="G45" s="199"/>
      <c r="H45" s="199"/>
      <c r="I45" s="19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39" x14ac:dyDescent="0.25">
      <c r="A46" s="394"/>
      <c r="B46" s="199"/>
      <c r="C46" s="199"/>
      <c r="D46" s="199"/>
      <c r="E46" s="199"/>
      <c r="F46" s="199"/>
      <c r="G46" s="199"/>
      <c r="H46" s="199"/>
      <c r="I46" s="19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39" x14ac:dyDescent="0.25">
      <c r="A47" s="394"/>
      <c r="B47" s="199"/>
      <c r="C47" s="199"/>
      <c r="D47" s="199"/>
      <c r="E47" s="199"/>
      <c r="F47" s="199"/>
      <c r="G47" s="199"/>
      <c r="H47" s="199"/>
      <c r="I47" s="19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39" x14ac:dyDescent="0.25">
      <c r="A48" s="39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4" spans="1:23" ht="18" x14ac:dyDescent="0.25">
      <c r="A54" s="459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0"/>
      <c r="P54" s="460"/>
      <c r="Q54" s="460"/>
      <c r="R54" s="460"/>
      <c r="S54" s="460"/>
      <c r="T54" s="460"/>
      <c r="U54" s="460"/>
    </row>
    <row r="55" spans="1:23" ht="18" x14ac:dyDescent="0.25">
      <c r="A55" s="459"/>
      <c r="B55" s="446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  <c r="R55" s="446"/>
      <c r="S55" s="446"/>
      <c r="T55" s="446"/>
      <c r="U55" s="446"/>
    </row>
    <row r="56" spans="1:23" ht="18.75" x14ac:dyDescent="0.25">
      <c r="A56" s="459"/>
      <c r="B56" s="461"/>
      <c r="C56" s="461"/>
      <c r="D56" s="461"/>
      <c r="E56" s="461"/>
      <c r="F56" s="461"/>
      <c r="G56" s="461"/>
      <c r="H56" s="461"/>
      <c r="I56" s="461"/>
      <c r="J56" s="461"/>
      <c r="K56" s="461"/>
      <c r="L56" s="461"/>
      <c r="M56" s="461"/>
      <c r="N56" s="461"/>
      <c r="O56" s="461"/>
      <c r="P56" s="461"/>
      <c r="Q56" s="461"/>
      <c r="R56" s="461"/>
      <c r="S56" s="461"/>
      <c r="T56" s="461"/>
      <c r="U56" s="461"/>
    </row>
    <row r="57" spans="1:23" x14ac:dyDescent="0.25">
      <c r="A57" s="446"/>
      <c r="B57" s="446"/>
      <c r="C57" s="446"/>
      <c r="D57" s="446"/>
      <c r="E57" s="446"/>
      <c r="F57" s="446"/>
      <c r="G57" s="446"/>
      <c r="H57" s="446"/>
      <c r="I57" s="446"/>
      <c r="J57" s="446"/>
      <c r="K57" s="446"/>
      <c r="L57" s="446"/>
      <c r="M57" s="446"/>
      <c r="N57" s="456"/>
      <c r="O57" s="456"/>
      <c r="P57" s="456"/>
      <c r="Q57" s="456"/>
      <c r="R57" s="456"/>
      <c r="S57" s="456"/>
      <c r="T57" s="456"/>
      <c r="U57" s="456"/>
    </row>
    <row r="58" spans="1:23" x14ac:dyDescent="0.25">
      <c r="A58" s="446"/>
      <c r="B58" s="446"/>
      <c r="C58" s="446"/>
      <c r="D58" s="446"/>
      <c r="E58" s="446"/>
      <c r="F58" s="446"/>
      <c r="G58" s="446"/>
      <c r="H58" s="446"/>
      <c r="I58" s="446"/>
      <c r="J58" s="446"/>
      <c r="K58" s="446"/>
      <c r="L58" s="446"/>
      <c r="M58" s="446"/>
      <c r="N58" s="456"/>
      <c r="O58" s="456"/>
      <c r="P58" s="456"/>
      <c r="Q58" s="456"/>
      <c r="R58" s="456"/>
      <c r="S58" s="456"/>
      <c r="T58" s="456"/>
      <c r="U58" s="456"/>
    </row>
    <row r="59" spans="1:23" ht="18" x14ac:dyDescent="0.25">
      <c r="A59" s="462"/>
      <c r="B59" s="445"/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45"/>
      <c r="O59" s="445"/>
      <c r="P59" s="445"/>
      <c r="Q59" s="445"/>
      <c r="R59" s="445"/>
      <c r="S59" s="445"/>
      <c r="T59" s="445"/>
      <c r="U59" s="445"/>
    </row>
    <row r="60" spans="1:23" x14ac:dyDescent="0.25">
      <c r="A60" s="446"/>
      <c r="B60" s="446"/>
      <c r="C60" s="446"/>
      <c r="D60" s="446"/>
      <c r="E60" s="446"/>
      <c r="F60" s="446"/>
      <c r="G60" s="446"/>
      <c r="H60" s="446"/>
      <c r="I60" s="446"/>
      <c r="J60" s="446"/>
      <c r="K60" s="446"/>
      <c r="L60" s="446"/>
      <c r="M60" s="446"/>
      <c r="N60" s="446"/>
      <c r="O60" s="446"/>
      <c r="P60" s="446"/>
      <c r="Q60" s="446"/>
      <c r="R60" s="446"/>
      <c r="S60" s="446"/>
      <c r="T60" s="446"/>
      <c r="U60" s="446"/>
    </row>
    <row r="61" spans="1:23" x14ac:dyDescent="0.25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6"/>
      <c r="P61" s="446"/>
      <c r="Q61" s="446"/>
      <c r="R61" s="446"/>
      <c r="S61" s="446"/>
      <c r="T61" s="446"/>
      <c r="U61" s="446"/>
    </row>
    <row r="62" spans="1:23" ht="18" x14ac:dyDescent="0.25">
      <c r="A62" s="462"/>
      <c r="B62" s="447"/>
      <c r="C62" s="447"/>
      <c r="D62" s="447"/>
      <c r="E62" s="447"/>
      <c r="F62" s="447"/>
      <c r="G62" s="447"/>
      <c r="H62" s="447"/>
      <c r="I62" s="447"/>
      <c r="J62" s="447"/>
      <c r="K62" s="447"/>
      <c r="L62" s="447"/>
      <c r="M62" s="447"/>
      <c r="N62" s="447"/>
      <c r="O62" s="447"/>
      <c r="P62" s="447"/>
      <c r="Q62" s="447"/>
      <c r="R62" s="447"/>
      <c r="S62" s="447"/>
      <c r="T62" s="447"/>
      <c r="U62" s="447"/>
    </row>
    <row r="63" spans="1:23" x14ac:dyDescent="0.25">
      <c r="A63" s="456"/>
      <c r="B63" s="456"/>
      <c r="C63" s="456"/>
      <c r="D63" s="456"/>
      <c r="E63" s="456"/>
      <c r="F63" s="456"/>
      <c r="G63" s="456"/>
      <c r="H63" s="456"/>
      <c r="I63" s="456"/>
      <c r="J63" s="456"/>
      <c r="K63" s="456"/>
      <c r="L63" s="456"/>
      <c r="M63" s="456"/>
      <c r="N63" s="456"/>
      <c r="O63" s="456"/>
      <c r="P63" s="456"/>
      <c r="Q63" s="456"/>
      <c r="R63" s="456"/>
      <c r="S63" s="456"/>
      <c r="T63" s="456"/>
      <c r="U63" s="456"/>
    </row>
  </sheetData>
  <mergeCells count="19">
    <mergeCell ref="A1:O1"/>
    <mergeCell ref="A2:O2"/>
    <mergeCell ref="A3:O3"/>
    <mergeCell ref="J7:K7"/>
    <mergeCell ref="L7:M7"/>
    <mergeCell ref="N7:O7"/>
    <mergeCell ref="P7:Q7"/>
    <mergeCell ref="R7:S7"/>
    <mergeCell ref="T7:U7"/>
    <mergeCell ref="A6:A7"/>
    <mergeCell ref="B6:C6"/>
    <mergeCell ref="D6:I6"/>
    <mergeCell ref="J6:K6"/>
    <mergeCell ref="L6:M6"/>
    <mergeCell ref="N6:U6"/>
    <mergeCell ref="B7:C7"/>
    <mergeCell ref="D7:E7"/>
    <mergeCell ref="F7:G7"/>
    <mergeCell ref="H7:I7"/>
  </mergeCells>
  <conditionalFormatting sqref="D10:E10 D15:E33">
    <cfRule type="cellIs" dxfId="30" priority="5" stopIfTrue="1" operator="equal">
      <formula>0</formula>
    </cfRule>
  </conditionalFormatting>
  <conditionalFormatting sqref="H10:I10 H15:I33">
    <cfRule type="cellIs" dxfId="29" priority="4" stopIfTrue="1" operator="equal">
      <formula>0</formula>
    </cfRule>
  </conditionalFormatting>
  <conditionalFormatting sqref="L15:M33">
    <cfRule type="cellIs" dxfId="28" priority="3" stopIfTrue="1" operator="equal">
      <formula>0</formula>
    </cfRule>
  </conditionalFormatting>
  <conditionalFormatting sqref="P16:Q32">
    <cfRule type="cellIs" dxfId="27" priority="2" stopIfTrue="1" operator="equal">
      <formula>0</formula>
    </cfRule>
  </conditionalFormatting>
  <conditionalFormatting sqref="T10:U10 T15:U33">
    <cfRule type="cellIs" dxfId="26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V63"/>
  <sheetViews>
    <sheetView zoomScale="75" zoomScaleNormal="75" workbookViewId="0">
      <selection activeCell="S1" sqref="S1"/>
    </sheetView>
  </sheetViews>
  <sheetFormatPr defaultRowHeight="15" x14ac:dyDescent="0.25"/>
  <cols>
    <col min="1" max="1" width="15.28515625" customWidth="1"/>
    <col min="2" max="17" width="10.7109375" customWidth="1"/>
    <col min="18" max="18" width="1.5703125" customWidth="1"/>
    <col min="19" max="19" width="16.28515625" customWidth="1"/>
  </cols>
  <sheetData>
    <row r="1" spans="1:22" ht="15.75" x14ac:dyDescent="0.25">
      <c r="A1" s="25"/>
      <c r="B1" s="25"/>
      <c r="C1" s="524" t="s">
        <v>0</v>
      </c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34"/>
      <c r="P1" s="34"/>
      <c r="Q1" s="13"/>
      <c r="R1" s="8"/>
      <c r="S1" s="563">
        <v>44174</v>
      </c>
      <c r="T1" s="7"/>
      <c r="U1" s="7"/>
    </row>
    <row r="2" spans="1:22" ht="15.75" x14ac:dyDescent="0.25">
      <c r="B2" s="27"/>
      <c r="C2" s="524" t="s">
        <v>35</v>
      </c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28"/>
      <c r="P2" s="28"/>
      <c r="Q2" s="28"/>
      <c r="R2" s="420"/>
      <c r="S2" s="7"/>
      <c r="T2" s="7"/>
      <c r="U2" s="7"/>
    </row>
    <row r="3" spans="1:22" ht="15.75" x14ac:dyDescent="0.25">
      <c r="A3" s="25"/>
      <c r="B3" s="25"/>
      <c r="C3" s="525" t="s">
        <v>161</v>
      </c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  <c r="O3" s="28"/>
      <c r="P3" s="28"/>
      <c r="Q3" s="28"/>
      <c r="R3" s="7"/>
      <c r="S3" s="7"/>
      <c r="T3" s="7"/>
      <c r="U3" s="7"/>
    </row>
    <row r="4" spans="1:22" ht="15.75" x14ac:dyDescent="0.25">
      <c r="A4" s="25"/>
      <c r="B4" s="2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28"/>
      <c r="P4" s="28"/>
      <c r="Q4" s="28"/>
      <c r="R4" s="7"/>
      <c r="S4" s="7"/>
      <c r="T4" s="7"/>
      <c r="U4" s="7"/>
    </row>
    <row r="5" spans="1:22" ht="15.75" x14ac:dyDescent="0.25">
      <c r="A5" s="25"/>
      <c r="B5" s="468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70"/>
      <c r="P5" s="470"/>
      <c r="Q5" s="470"/>
      <c r="R5" s="7"/>
      <c r="S5" s="7"/>
      <c r="T5" s="7"/>
      <c r="U5" s="7"/>
    </row>
    <row r="6" spans="1:22" ht="18.75" x14ac:dyDescent="0.3">
      <c r="A6" s="231"/>
      <c r="B6" s="506" t="s">
        <v>125</v>
      </c>
      <c r="C6" s="511"/>
      <c r="D6" s="511"/>
      <c r="E6" s="511"/>
      <c r="F6" s="511"/>
      <c r="G6" s="507"/>
      <c r="H6" s="508" t="s">
        <v>123</v>
      </c>
      <c r="I6" s="509"/>
      <c r="J6" s="509"/>
      <c r="K6" s="510"/>
      <c r="L6" s="176"/>
      <c r="M6" s="176"/>
      <c r="N6" s="176" t="s">
        <v>130</v>
      </c>
      <c r="O6" s="176"/>
      <c r="P6" s="176"/>
      <c r="Q6" s="177"/>
      <c r="R6" s="7"/>
      <c r="S6" s="7"/>
      <c r="T6" s="7"/>
      <c r="U6" s="7"/>
    </row>
    <row r="7" spans="1:22" ht="18.75" x14ac:dyDescent="0.3">
      <c r="A7" s="526" t="s">
        <v>7</v>
      </c>
      <c r="B7" s="501" t="s">
        <v>61</v>
      </c>
      <c r="C7" s="502"/>
      <c r="D7" s="527" t="s">
        <v>102</v>
      </c>
      <c r="E7" s="527"/>
      <c r="F7" s="494" t="s">
        <v>34</v>
      </c>
      <c r="G7" s="495"/>
      <c r="H7" s="528" t="s">
        <v>61</v>
      </c>
      <c r="I7" s="527"/>
      <c r="J7" s="494" t="s">
        <v>34</v>
      </c>
      <c r="K7" s="495"/>
      <c r="L7" s="528" t="s">
        <v>61</v>
      </c>
      <c r="M7" s="527"/>
      <c r="N7" s="502" t="s">
        <v>62</v>
      </c>
      <c r="O7" s="502"/>
      <c r="P7" s="529" t="s">
        <v>34</v>
      </c>
      <c r="Q7" s="530"/>
      <c r="R7" s="7"/>
      <c r="S7" s="532"/>
      <c r="T7" s="532"/>
      <c r="U7" s="7"/>
    </row>
    <row r="8" spans="1:22" ht="18.75" x14ac:dyDescent="0.3">
      <c r="A8" s="526"/>
      <c r="B8" s="178" t="s">
        <v>42</v>
      </c>
      <c r="C8" s="171" t="s">
        <v>9</v>
      </c>
      <c r="D8" s="224" t="s">
        <v>42</v>
      </c>
      <c r="E8" s="224" t="s">
        <v>9</v>
      </c>
      <c r="F8" s="331" t="s">
        <v>42</v>
      </c>
      <c r="G8" s="332" t="s">
        <v>9</v>
      </c>
      <c r="H8" s="172" t="s">
        <v>42</v>
      </c>
      <c r="I8" s="172" t="s">
        <v>9</v>
      </c>
      <c r="J8" s="331" t="s">
        <v>42</v>
      </c>
      <c r="K8" s="335" t="s">
        <v>9</v>
      </c>
      <c r="L8" s="232" t="s">
        <v>42</v>
      </c>
      <c r="M8" s="224" t="s">
        <v>9</v>
      </c>
      <c r="N8" s="171" t="s">
        <v>42</v>
      </c>
      <c r="O8" s="171" t="s">
        <v>9</v>
      </c>
      <c r="P8" s="233" t="s">
        <v>42</v>
      </c>
      <c r="Q8" s="234" t="s">
        <v>9</v>
      </c>
      <c r="R8" s="7"/>
      <c r="S8" s="7"/>
      <c r="T8" s="7"/>
      <c r="U8" s="7"/>
    </row>
    <row r="9" spans="1:22" x14ac:dyDescent="0.25">
      <c r="A9" s="225"/>
      <c r="B9" s="182"/>
      <c r="C9" s="183"/>
      <c r="D9" s="226"/>
      <c r="E9" s="226"/>
      <c r="F9" s="260"/>
      <c r="G9" s="261"/>
      <c r="H9" s="5"/>
      <c r="I9" s="5"/>
      <c r="J9" s="260"/>
      <c r="K9" s="336"/>
      <c r="L9" s="226"/>
      <c r="M9" s="226"/>
      <c r="N9" s="183"/>
      <c r="O9" s="183"/>
      <c r="P9" s="227"/>
      <c r="Q9" s="228"/>
      <c r="R9" s="7"/>
      <c r="S9" s="7"/>
      <c r="T9" s="7"/>
      <c r="U9" s="7"/>
    </row>
    <row r="10" spans="1:22" ht="18.75" x14ac:dyDescent="0.3">
      <c r="A10" s="82" t="s">
        <v>44</v>
      </c>
      <c r="B10" s="83">
        <v>1</v>
      </c>
      <c r="C10" s="84">
        <v>3</v>
      </c>
      <c r="D10" s="125">
        <v>0</v>
      </c>
      <c r="E10" s="125">
        <v>0</v>
      </c>
      <c r="F10" s="87">
        <v>1</v>
      </c>
      <c r="G10" s="88">
        <v>3</v>
      </c>
      <c r="H10" s="125">
        <v>0</v>
      </c>
      <c r="I10" s="125">
        <v>0</v>
      </c>
      <c r="J10" s="87">
        <v>0</v>
      </c>
      <c r="K10" s="88">
        <v>0</v>
      </c>
      <c r="L10" s="125">
        <f>B10+H10</f>
        <v>1</v>
      </c>
      <c r="M10" s="125">
        <f>C10+I10</f>
        <v>3</v>
      </c>
      <c r="N10" s="84">
        <f>D10</f>
        <v>0</v>
      </c>
      <c r="O10" s="84">
        <f>E10</f>
        <v>0</v>
      </c>
      <c r="P10" s="272">
        <f>L10+N10</f>
        <v>1</v>
      </c>
      <c r="Q10" s="213">
        <f>M10+O10</f>
        <v>3</v>
      </c>
      <c r="R10" s="125"/>
      <c r="S10" s="125"/>
      <c r="T10" s="125"/>
      <c r="U10" s="531"/>
      <c r="V10" s="531"/>
    </row>
    <row r="11" spans="1:22" ht="18.75" x14ac:dyDescent="0.3">
      <c r="A11" s="82" t="s">
        <v>11</v>
      </c>
      <c r="B11" s="83">
        <v>1</v>
      </c>
      <c r="C11" s="84">
        <v>3</v>
      </c>
      <c r="D11" s="125">
        <v>0</v>
      </c>
      <c r="E11" s="125">
        <v>0</v>
      </c>
      <c r="F11" s="87">
        <v>1</v>
      </c>
      <c r="G11" s="88">
        <v>3</v>
      </c>
      <c r="H11" s="125">
        <v>0</v>
      </c>
      <c r="I11" s="125">
        <v>0</v>
      </c>
      <c r="J11" s="87">
        <v>0</v>
      </c>
      <c r="K11" s="88">
        <v>0</v>
      </c>
      <c r="L11" s="125">
        <f t="shared" ref="L11:L33" si="0">B11+H11</f>
        <v>1</v>
      </c>
      <c r="M11" s="125">
        <f t="shared" ref="M11:M33" si="1">C11+I11</f>
        <v>3</v>
      </c>
      <c r="N11" s="84">
        <f t="shared" ref="N11:N33" si="2">D11</f>
        <v>0</v>
      </c>
      <c r="O11" s="84">
        <f t="shared" ref="O11:O33" si="3">E11</f>
        <v>0</v>
      </c>
      <c r="P11" s="272">
        <f t="shared" ref="P11:P33" si="4">L11+N11</f>
        <v>1</v>
      </c>
      <c r="Q11" s="213">
        <f t="shared" ref="Q11:Q33" si="5">M11+O11</f>
        <v>3</v>
      </c>
      <c r="R11" s="125"/>
      <c r="S11" s="125"/>
      <c r="T11" s="125"/>
      <c r="U11" s="125"/>
    </row>
    <row r="12" spans="1:22" ht="18.75" x14ac:dyDescent="0.3">
      <c r="A12" s="82" t="s">
        <v>12</v>
      </c>
      <c r="B12" s="83">
        <v>1</v>
      </c>
      <c r="C12" s="84">
        <v>9</v>
      </c>
      <c r="D12" s="125">
        <v>0</v>
      </c>
      <c r="E12" s="125">
        <v>0</v>
      </c>
      <c r="F12" s="87">
        <v>1</v>
      </c>
      <c r="G12" s="88">
        <v>9</v>
      </c>
      <c r="H12" s="125">
        <v>0</v>
      </c>
      <c r="I12" s="125">
        <v>0</v>
      </c>
      <c r="J12" s="87">
        <v>0</v>
      </c>
      <c r="K12" s="88">
        <v>0</v>
      </c>
      <c r="L12" s="125">
        <f t="shared" si="0"/>
        <v>1</v>
      </c>
      <c r="M12" s="125">
        <f t="shared" si="1"/>
        <v>9</v>
      </c>
      <c r="N12" s="84">
        <f t="shared" si="2"/>
        <v>0</v>
      </c>
      <c r="O12" s="84">
        <f t="shared" si="3"/>
        <v>0</v>
      </c>
      <c r="P12" s="272">
        <f t="shared" si="4"/>
        <v>1</v>
      </c>
      <c r="Q12" s="213">
        <f t="shared" si="5"/>
        <v>9</v>
      </c>
      <c r="R12" s="125"/>
      <c r="S12" s="125"/>
      <c r="T12" s="125"/>
      <c r="U12" s="125"/>
    </row>
    <row r="13" spans="1:22" ht="18.75" x14ac:dyDescent="0.3">
      <c r="A13" s="82" t="s">
        <v>13</v>
      </c>
      <c r="B13" s="83">
        <v>1</v>
      </c>
      <c r="C13" s="84">
        <v>21</v>
      </c>
      <c r="D13" s="125">
        <v>0</v>
      </c>
      <c r="E13" s="125">
        <v>0</v>
      </c>
      <c r="F13" s="87">
        <v>1</v>
      </c>
      <c r="G13" s="88">
        <v>21</v>
      </c>
      <c r="H13" s="125">
        <v>0</v>
      </c>
      <c r="I13" s="125">
        <v>0</v>
      </c>
      <c r="J13" s="87">
        <v>0</v>
      </c>
      <c r="K13" s="88">
        <v>0</v>
      </c>
      <c r="L13" s="125">
        <f t="shared" si="0"/>
        <v>1</v>
      </c>
      <c r="M13" s="125">
        <f t="shared" si="1"/>
        <v>21</v>
      </c>
      <c r="N13" s="84">
        <f t="shared" si="2"/>
        <v>0</v>
      </c>
      <c r="O13" s="84">
        <f t="shared" si="3"/>
        <v>0</v>
      </c>
      <c r="P13" s="272">
        <f t="shared" si="4"/>
        <v>1</v>
      </c>
      <c r="Q13" s="213">
        <f t="shared" si="5"/>
        <v>21</v>
      </c>
      <c r="R13" s="125"/>
      <c r="S13" s="125"/>
      <c r="T13" s="125"/>
      <c r="U13" s="125"/>
    </row>
    <row r="14" spans="1:22" ht="18.75" x14ac:dyDescent="0.3">
      <c r="A14" s="82" t="s">
        <v>14</v>
      </c>
      <c r="B14" s="83">
        <v>6</v>
      </c>
      <c r="C14" s="84">
        <v>159</v>
      </c>
      <c r="D14" s="125">
        <v>0</v>
      </c>
      <c r="E14" s="125">
        <v>0</v>
      </c>
      <c r="F14" s="87">
        <v>6</v>
      </c>
      <c r="G14" s="88">
        <v>159</v>
      </c>
      <c r="H14" s="125">
        <v>0</v>
      </c>
      <c r="I14" s="125">
        <v>0</v>
      </c>
      <c r="J14" s="87">
        <v>0</v>
      </c>
      <c r="K14" s="88">
        <v>0</v>
      </c>
      <c r="L14" s="125">
        <f t="shared" si="0"/>
        <v>6</v>
      </c>
      <c r="M14" s="125">
        <f t="shared" si="1"/>
        <v>159</v>
      </c>
      <c r="N14" s="84">
        <f t="shared" si="2"/>
        <v>0</v>
      </c>
      <c r="O14" s="84">
        <f t="shared" si="3"/>
        <v>0</v>
      </c>
      <c r="P14" s="272">
        <f t="shared" si="4"/>
        <v>6</v>
      </c>
      <c r="Q14" s="213">
        <f t="shared" si="5"/>
        <v>159</v>
      </c>
      <c r="R14" s="125"/>
      <c r="S14" s="125"/>
      <c r="T14" s="125"/>
      <c r="U14" s="125"/>
    </row>
    <row r="15" spans="1:22" ht="18.75" x14ac:dyDescent="0.3">
      <c r="A15" s="82" t="s">
        <v>15</v>
      </c>
      <c r="B15" s="83">
        <v>48</v>
      </c>
      <c r="C15" s="84">
        <v>1321</v>
      </c>
      <c r="D15" s="86">
        <v>2</v>
      </c>
      <c r="E15" s="86">
        <v>76</v>
      </c>
      <c r="F15" s="87">
        <v>50</v>
      </c>
      <c r="G15" s="88">
        <v>1397</v>
      </c>
      <c r="H15" s="125">
        <v>0</v>
      </c>
      <c r="I15" s="125">
        <v>0</v>
      </c>
      <c r="J15" s="87">
        <v>0</v>
      </c>
      <c r="K15" s="88">
        <v>0</v>
      </c>
      <c r="L15" s="86">
        <f t="shared" si="0"/>
        <v>48</v>
      </c>
      <c r="M15" s="86">
        <f t="shared" si="1"/>
        <v>1321</v>
      </c>
      <c r="N15" s="84">
        <f t="shared" si="2"/>
        <v>2</v>
      </c>
      <c r="O15" s="84">
        <f t="shared" si="3"/>
        <v>76</v>
      </c>
      <c r="P15" s="272">
        <f t="shared" si="4"/>
        <v>50</v>
      </c>
      <c r="Q15" s="213">
        <f t="shared" si="5"/>
        <v>1397</v>
      </c>
      <c r="R15" s="125"/>
      <c r="S15" s="125"/>
      <c r="T15" s="125"/>
      <c r="U15" s="125"/>
    </row>
    <row r="16" spans="1:22" ht="18.75" x14ac:dyDescent="0.3">
      <c r="A16" s="89" t="s">
        <v>16</v>
      </c>
      <c r="B16" s="90">
        <v>96</v>
      </c>
      <c r="C16" s="91">
        <v>2911</v>
      </c>
      <c r="D16" s="93">
        <v>11</v>
      </c>
      <c r="E16" s="93">
        <v>325</v>
      </c>
      <c r="F16" s="94">
        <v>107</v>
      </c>
      <c r="G16" s="334">
        <v>3236</v>
      </c>
      <c r="H16" s="127">
        <v>0</v>
      </c>
      <c r="I16" s="127">
        <v>0</v>
      </c>
      <c r="J16" s="94">
        <v>0</v>
      </c>
      <c r="K16" s="334">
        <v>0</v>
      </c>
      <c r="L16" s="93">
        <f t="shared" si="0"/>
        <v>96</v>
      </c>
      <c r="M16" s="93">
        <f t="shared" si="1"/>
        <v>2911</v>
      </c>
      <c r="N16" s="91">
        <f t="shared" si="2"/>
        <v>11</v>
      </c>
      <c r="O16" s="91">
        <f t="shared" si="3"/>
        <v>325</v>
      </c>
      <c r="P16" s="276">
        <f t="shared" si="4"/>
        <v>107</v>
      </c>
      <c r="Q16" s="214">
        <f t="shared" si="5"/>
        <v>3236</v>
      </c>
      <c r="R16" s="129"/>
      <c r="S16" s="129"/>
      <c r="T16" s="129"/>
      <c r="U16" s="129"/>
    </row>
    <row r="17" spans="1:21" ht="18.75" x14ac:dyDescent="0.3">
      <c r="A17" s="89" t="s">
        <v>17</v>
      </c>
      <c r="B17" s="90">
        <v>129</v>
      </c>
      <c r="C17" s="91">
        <v>4441</v>
      </c>
      <c r="D17" s="93">
        <v>20</v>
      </c>
      <c r="E17" s="93">
        <v>590</v>
      </c>
      <c r="F17" s="94">
        <v>149</v>
      </c>
      <c r="G17" s="334">
        <v>5031</v>
      </c>
      <c r="H17" s="93">
        <v>2</v>
      </c>
      <c r="I17" s="93">
        <v>8</v>
      </c>
      <c r="J17" s="94">
        <v>2</v>
      </c>
      <c r="K17" s="334">
        <v>8</v>
      </c>
      <c r="L17" s="93">
        <f t="shared" si="0"/>
        <v>131</v>
      </c>
      <c r="M17" s="93">
        <f t="shared" si="1"/>
        <v>4449</v>
      </c>
      <c r="N17" s="91">
        <f t="shared" si="2"/>
        <v>20</v>
      </c>
      <c r="O17" s="91">
        <f t="shared" si="3"/>
        <v>590</v>
      </c>
      <c r="P17" s="276">
        <f t="shared" si="4"/>
        <v>151</v>
      </c>
      <c r="Q17" s="214">
        <f t="shared" si="5"/>
        <v>5039</v>
      </c>
      <c r="R17" s="129"/>
      <c r="S17" s="129"/>
      <c r="T17" s="129"/>
      <c r="U17" s="129"/>
    </row>
    <row r="18" spans="1:21" ht="18.75" x14ac:dyDescent="0.3">
      <c r="A18" s="89" t="s">
        <v>18</v>
      </c>
      <c r="B18" s="90">
        <v>125</v>
      </c>
      <c r="C18" s="91">
        <v>4416</v>
      </c>
      <c r="D18" s="93">
        <v>23</v>
      </c>
      <c r="E18" s="93">
        <v>501</v>
      </c>
      <c r="F18" s="94">
        <v>148</v>
      </c>
      <c r="G18" s="334">
        <v>4917</v>
      </c>
      <c r="H18" s="93">
        <v>2</v>
      </c>
      <c r="I18" s="93">
        <v>9</v>
      </c>
      <c r="J18" s="94">
        <v>2</v>
      </c>
      <c r="K18" s="334">
        <v>9</v>
      </c>
      <c r="L18" s="93">
        <f t="shared" si="0"/>
        <v>127</v>
      </c>
      <c r="M18" s="93">
        <f t="shared" si="1"/>
        <v>4425</v>
      </c>
      <c r="N18" s="91">
        <f t="shared" si="2"/>
        <v>23</v>
      </c>
      <c r="O18" s="91">
        <f t="shared" si="3"/>
        <v>501</v>
      </c>
      <c r="P18" s="276">
        <f t="shared" si="4"/>
        <v>150</v>
      </c>
      <c r="Q18" s="214">
        <f t="shared" si="5"/>
        <v>4926</v>
      </c>
      <c r="R18" s="129"/>
      <c r="S18" s="129"/>
      <c r="T18" s="129"/>
      <c r="U18" s="129"/>
    </row>
    <row r="19" spans="1:21" ht="18.75" x14ac:dyDescent="0.3">
      <c r="A19" s="89" t="s">
        <v>19</v>
      </c>
      <c r="B19" s="90">
        <v>47</v>
      </c>
      <c r="C19" s="91">
        <v>1441</v>
      </c>
      <c r="D19" s="93">
        <v>8</v>
      </c>
      <c r="E19" s="93">
        <v>120</v>
      </c>
      <c r="F19" s="94">
        <v>55</v>
      </c>
      <c r="G19" s="334">
        <v>1561</v>
      </c>
      <c r="H19" s="93">
        <v>1</v>
      </c>
      <c r="I19" s="93">
        <v>12</v>
      </c>
      <c r="J19" s="94">
        <v>1</v>
      </c>
      <c r="K19" s="334">
        <v>12</v>
      </c>
      <c r="L19" s="93">
        <f t="shared" si="0"/>
        <v>48</v>
      </c>
      <c r="M19" s="93">
        <f t="shared" si="1"/>
        <v>1453</v>
      </c>
      <c r="N19" s="91">
        <f t="shared" si="2"/>
        <v>8</v>
      </c>
      <c r="O19" s="91">
        <f t="shared" si="3"/>
        <v>120</v>
      </c>
      <c r="P19" s="276">
        <f t="shared" si="4"/>
        <v>56</v>
      </c>
      <c r="Q19" s="214">
        <f t="shared" si="5"/>
        <v>1573</v>
      </c>
      <c r="R19" s="129"/>
      <c r="S19" s="129"/>
      <c r="T19" s="129"/>
      <c r="U19" s="129"/>
    </row>
    <row r="20" spans="1:21" ht="18.75" x14ac:dyDescent="0.3">
      <c r="A20" s="82" t="s">
        <v>20</v>
      </c>
      <c r="B20" s="83">
        <v>17</v>
      </c>
      <c r="C20" s="84">
        <v>452</v>
      </c>
      <c r="D20" s="86">
        <v>5</v>
      </c>
      <c r="E20" s="86">
        <v>51</v>
      </c>
      <c r="F20" s="87">
        <v>22</v>
      </c>
      <c r="G20" s="88">
        <v>503</v>
      </c>
      <c r="H20" s="86">
        <v>1</v>
      </c>
      <c r="I20" s="86">
        <v>12</v>
      </c>
      <c r="J20" s="87">
        <v>1</v>
      </c>
      <c r="K20" s="88">
        <v>12</v>
      </c>
      <c r="L20" s="86">
        <f t="shared" si="0"/>
        <v>18</v>
      </c>
      <c r="M20" s="86">
        <f t="shared" si="1"/>
        <v>464</v>
      </c>
      <c r="N20" s="84">
        <f t="shared" si="2"/>
        <v>5</v>
      </c>
      <c r="O20" s="84">
        <f t="shared" si="3"/>
        <v>51</v>
      </c>
      <c r="P20" s="272">
        <f t="shared" si="4"/>
        <v>23</v>
      </c>
      <c r="Q20" s="213">
        <f t="shared" si="5"/>
        <v>515</v>
      </c>
      <c r="R20" s="125"/>
      <c r="S20" s="125"/>
      <c r="T20" s="125"/>
      <c r="U20" s="125"/>
    </row>
    <row r="21" spans="1:21" ht="18.75" x14ac:dyDescent="0.3">
      <c r="A21" s="82" t="s">
        <v>21</v>
      </c>
      <c r="B21" s="83">
        <v>13</v>
      </c>
      <c r="C21" s="84">
        <v>319</v>
      </c>
      <c r="D21" s="86">
        <v>2</v>
      </c>
      <c r="E21" s="86">
        <v>18</v>
      </c>
      <c r="F21" s="87">
        <v>15</v>
      </c>
      <c r="G21" s="88">
        <v>337</v>
      </c>
      <c r="H21" s="86">
        <v>2</v>
      </c>
      <c r="I21" s="86">
        <v>15</v>
      </c>
      <c r="J21" s="87">
        <v>2</v>
      </c>
      <c r="K21" s="88">
        <v>15</v>
      </c>
      <c r="L21" s="86">
        <f t="shared" si="0"/>
        <v>15</v>
      </c>
      <c r="M21" s="86">
        <f t="shared" si="1"/>
        <v>334</v>
      </c>
      <c r="N21" s="84">
        <f t="shared" si="2"/>
        <v>2</v>
      </c>
      <c r="O21" s="84">
        <f t="shared" si="3"/>
        <v>18</v>
      </c>
      <c r="P21" s="272">
        <f t="shared" si="4"/>
        <v>17</v>
      </c>
      <c r="Q21" s="213">
        <f t="shared" si="5"/>
        <v>352</v>
      </c>
      <c r="R21" s="125"/>
      <c r="S21" s="125"/>
      <c r="T21" s="125"/>
      <c r="U21" s="125"/>
    </row>
    <row r="22" spans="1:21" ht="18.75" x14ac:dyDescent="0.3">
      <c r="A22" s="82" t="s">
        <v>22</v>
      </c>
      <c r="B22" s="83">
        <v>11</v>
      </c>
      <c r="C22" s="84">
        <v>246</v>
      </c>
      <c r="D22" s="86">
        <v>4</v>
      </c>
      <c r="E22" s="86">
        <v>40</v>
      </c>
      <c r="F22" s="87">
        <v>15</v>
      </c>
      <c r="G22" s="88">
        <v>286</v>
      </c>
      <c r="H22" s="86">
        <v>1</v>
      </c>
      <c r="I22" s="86">
        <v>4</v>
      </c>
      <c r="J22" s="87">
        <v>1</v>
      </c>
      <c r="K22" s="88">
        <v>4</v>
      </c>
      <c r="L22" s="86">
        <f t="shared" si="0"/>
        <v>12</v>
      </c>
      <c r="M22" s="86">
        <f t="shared" si="1"/>
        <v>250</v>
      </c>
      <c r="N22" s="84">
        <f t="shared" si="2"/>
        <v>4</v>
      </c>
      <c r="O22" s="84">
        <f t="shared" si="3"/>
        <v>40</v>
      </c>
      <c r="P22" s="272">
        <f t="shared" si="4"/>
        <v>16</v>
      </c>
      <c r="Q22" s="213">
        <f t="shared" si="5"/>
        <v>290</v>
      </c>
      <c r="R22" s="125"/>
      <c r="S22" s="125"/>
      <c r="T22" s="125"/>
      <c r="U22" s="125"/>
    </row>
    <row r="23" spans="1:21" ht="18.75" x14ac:dyDescent="0.3">
      <c r="A23" s="82" t="s">
        <v>23</v>
      </c>
      <c r="B23" s="83">
        <v>13</v>
      </c>
      <c r="C23" s="84">
        <v>281</v>
      </c>
      <c r="D23" s="86">
        <v>4</v>
      </c>
      <c r="E23" s="86">
        <v>25</v>
      </c>
      <c r="F23" s="87">
        <v>17</v>
      </c>
      <c r="G23" s="88">
        <v>306</v>
      </c>
      <c r="H23" s="86">
        <v>1</v>
      </c>
      <c r="I23" s="86">
        <v>16</v>
      </c>
      <c r="J23" s="87">
        <v>1</v>
      </c>
      <c r="K23" s="88">
        <v>16</v>
      </c>
      <c r="L23" s="86">
        <f t="shared" si="0"/>
        <v>14</v>
      </c>
      <c r="M23" s="86">
        <f t="shared" si="1"/>
        <v>297</v>
      </c>
      <c r="N23" s="84">
        <f t="shared" si="2"/>
        <v>4</v>
      </c>
      <c r="O23" s="84">
        <f t="shared" si="3"/>
        <v>25</v>
      </c>
      <c r="P23" s="272">
        <f t="shared" si="4"/>
        <v>18</v>
      </c>
      <c r="Q23" s="213">
        <f t="shared" si="5"/>
        <v>322</v>
      </c>
      <c r="R23" s="125"/>
      <c r="S23" s="125"/>
      <c r="T23" s="125"/>
      <c r="U23" s="125"/>
    </row>
    <row r="24" spans="1:21" ht="18.75" x14ac:dyDescent="0.3">
      <c r="A24" s="82" t="s">
        <v>24</v>
      </c>
      <c r="B24" s="83">
        <v>11</v>
      </c>
      <c r="C24" s="84">
        <v>248</v>
      </c>
      <c r="D24" s="86">
        <v>3</v>
      </c>
      <c r="E24" s="86">
        <v>13</v>
      </c>
      <c r="F24" s="87">
        <v>14</v>
      </c>
      <c r="G24" s="88">
        <v>261</v>
      </c>
      <c r="H24" s="86">
        <v>2</v>
      </c>
      <c r="I24" s="86">
        <v>22</v>
      </c>
      <c r="J24" s="87">
        <v>2</v>
      </c>
      <c r="K24" s="88">
        <v>22</v>
      </c>
      <c r="L24" s="86">
        <f t="shared" si="0"/>
        <v>13</v>
      </c>
      <c r="M24" s="86">
        <f t="shared" si="1"/>
        <v>270</v>
      </c>
      <c r="N24" s="84">
        <f t="shared" si="2"/>
        <v>3</v>
      </c>
      <c r="O24" s="84">
        <f t="shared" si="3"/>
        <v>13</v>
      </c>
      <c r="P24" s="272">
        <f t="shared" si="4"/>
        <v>16</v>
      </c>
      <c r="Q24" s="213">
        <f t="shared" si="5"/>
        <v>283</v>
      </c>
      <c r="R24" s="125"/>
      <c r="S24" s="125"/>
      <c r="T24" s="125"/>
      <c r="U24" s="125"/>
    </row>
    <row r="25" spans="1:21" ht="18.75" x14ac:dyDescent="0.3">
      <c r="A25" s="82" t="s">
        <v>25</v>
      </c>
      <c r="B25" s="83">
        <v>13</v>
      </c>
      <c r="C25" s="84">
        <v>339</v>
      </c>
      <c r="D25" s="86">
        <v>2</v>
      </c>
      <c r="E25" s="86">
        <v>13</v>
      </c>
      <c r="F25" s="87">
        <v>15</v>
      </c>
      <c r="G25" s="88">
        <v>352</v>
      </c>
      <c r="H25" s="86">
        <v>2</v>
      </c>
      <c r="I25" s="86">
        <v>14</v>
      </c>
      <c r="J25" s="87">
        <v>2</v>
      </c>
      <c r="K25" s="88">
        <v>14</v>
      </c>
      <c r="L25" s="86">
        <f t="shared" si="0"/>
        <v>15</v>
      </c>
      <c r="M25" s="86">
        <f t="shared" si="1"/>
        <v>353</v>
      </c>
      <c r="N25" s="84">
        <f t="shared" si="2"/>
        <v>2</v>
      </c>
      <c r="O25" s="84">
        <f t="shared" si="3"/>
        <v>13</v>
      </c>
      <c r="P25" s="272">
        <f t="shared" si="4"/>
        <v>17</v>
      </c>
      <c r="Q25" s="213">
        <f t="shared" si="5"/>
        <v>366</v>
      </c>
      <c r="R25" s="125"/>
      <c r="S25" s="125"/>
      <c r="T25" s="125"/>
      <c r="U25" s="125"/>
    </row>
    <row r="26" spans="1:21" ht="18.75" x14ac:dyDescent="0.3">
      <c r="A26" s="82" t="s">
        <v>26</v>
      </c>
      <c r="B26" s="95">
        <v>11</v>
      </c>
      <c r="C26" s="96">
        <v>196</v>
      </c>
      <c r="D26" s="98">
        <v>1</v>
      </c>
      <c r="E26" s="98">
        <v>4</v>
      </c>
      <c r="F26" s="99">
        <v>12</v>
      </c>
      <c r="G26" s="100">
        <v>200</v>
      </c>
      <c r="H26" s="98">
        <v>2</v>
      </c>
      <c r="I26" s="98">
        <v>18</v>
      </c>
      <c r="J26" s="99">
        <v>2</v>
      </c>
      <c r="K26" s="100">
        <v>18</v>
      </c>
      <c r="L26" s="98">
        <f t="shared" si="0"/>
        <v>13</v>
      </c>
      <c r="M26" s="98">
        <f t="shared" si="1"/>
        <v>214</v>
      </c>
      <c r="N26" s="96">
        <f t="shared" si="2"/>
        <v>1</v>
      </c>
      <c r="O26" s="96">
        <f t="shared" si="3"/>
        <v>4</v>
      </c>
      <c r="P26" s="273">
        <f t="shared" si="4"/>
        <v>14</v>
      </c>
      <c r="Q26" s="215">
        <f t="shared" si="5"/>
        <v>218</v>
      </c>
      <c r="R26" s="129"/>
      <c r="S26" s="129"/>
      <c r="T26" s="129"/>
      <c r="U26" s="129"/>
    </row>
    <row r="27" spans="1:21" ht="18.75" x14ac:dyDescent="0.3">
      <c r="A27" s="82" t="s">
        <v>27</v>
      </c>
      <c r="B27" s="95">
        <v>11</v>
      </c>
      <c r="C27" s="96">
        <v>131</v>
      </c>
      <c r="D27" s="125">
        <v>0</v>
      </c>
      <c r="E27" s="125">
        <v>0</v>
      </c>
      <c r="F27" s="99">
        <v>11</v>
      </c>
      <c r="G27" s="100">
        <v>131</v>
      </c>
      <c r="H27" s="98">
        <v>2</v>
      </c>
      <c r="I27" s="98">
        <v>18</v>
      </c>
      <c r="J27" s="99">
        <v>2</v>
      </c>
      <c r="K27" s="100">
        <v>18</v>
      </c>
      <c r="L27" s="98">
        <f t="shared" si="0"/>
        <v>13</v>
      </c>
      <c r="M27" s="98">
        <f t="shared" si="1"/>
        <v>149</v>
      </c>
      <c r="N27" s="96">
        <f t="shared" si="2"/>
        <v>0</v>
      </c>
      <c r="O27" s="96">
        <f t="shared" si="3"/>
        <v>0</v>
      </c>
      <c r="P27" s="273">
        <f t="shared" si="4"/>
        <v>13</v>
      </c>
      <c r="Q27" s="215">
        <f t="shared" si="5"/>
        <v>149</v>
      </c>
      <c r="R27" s="129"/>
      <c r="S27" s="129"/>
      <c r="T27" s="129"/>
      <c r="U27" s="129"/>
    </row>
    <row r="28" spans="1:21" ht="18.75" x14ac:dyDescent="0.3">
      <c r="A28" s="82" t="s">
        <v>28</v>
      </c>
      <c r="B28" s="95">
        <v>6</v>
      </c>
      <c r="C28" s="96">
        <v>46</v>
      </c>
      <c r="D28" s="125">
        <v>0</v>
      </c>
      <c r="E28" s="125">
        <v>0</v>
      </c>
      <c r="F28" s="99">
        <v>6</v>
      </c>
      <c r="G28" s="100">
        <v>46</v>
      </c>
      <c r="H28" s="98">
        <v>2</v>
      </c>
      <c r="I28" s="98">
        <v>17</v>
      </c>
      <c r="J28" s="99">
        <v>2</v>
      </c>
      <c r="K28" s="100">
        <v>17</v>
      </c>
      <c r="L28" s="98">
        <f t="shared" si="0"/>
        <v>8</v>
      </c>
      <c r="M28" s="98">
        <f t="shared" si="1"/>
        <v>63</v>
      </c>
      <c r="N28" s="96">
        <f t="shared" si="2"/>
        <v>0</v>
      </c>
      <c r="O28" s="96">
        <f t="shared" si="3"/>
        <v>0</v>
      </c>
      <c r="P28" s="273">
        <f t="shared" si="4"/>
        <v>8</v>
      </c>
      <c r="Q28" s="215">
        <f t="shared" si="5"/>
        <v>63</v>
      </c>
      <c r="R28" s="129"/>
      <c r="S28" s="129"/>
      <c r="T28" s="129"/>
      <c r="U28" s="129"/>
    </row>
    <row r="29" spans="1:21" ht="18.75" x14ac:dyDescent="0.3">
      <c r="A29" s="82" t="s">
        <v>29</v>
      </c>
      <c r="B29" s="83">
        <v>5</v>
      </c>
      <c r="C29" s="84">
        <v>40</v>
      </c>
      <c r="D29" s="125">
        <v>0</v>
      </c>
      <c r="E29" s="125">
        <v>0</v>
      </c>
      <c r="F29" s="87">
        <v>5</v>
      </c>
      <c r="G29" s="88">
        <v>40</v>
      </c>
      <c r="H29" s="86">
        <v>2</v>
      </c>
      <c r="I29" s="86">
        <v>6</v>
      </c>
      <c r="J29" s="87">
        <v>2</v>
      </c>
      <c r="K29" s="88">
        <v>6</v>
      </c>
      <c r="L29" s="86">
        <f t="shared" si="0"/>
        <v>7</v>
      </c>
      <c r="M29" s="86">
        <f t="shared" si="1"/>
        <v>46</v>
      </c>
      <c r="N29" s="84">
        <f t="shared" si="2"/>
        <v>0</v>
      </c>
      <c r="O29" s="84">
        <f t="shared" si="3"/>
        <v>0</v>
      </c>
      <c r="P29" s="272">
        <f t="shared" si="4"/>
        <v>7</v>
      </c>
      <c r="Q29" s="213">
        <f t="shared" si="5"/>
        <v>46</v>
      </c>
      <c r="R29" s="125"/>
      <c r="S29" s="125"/>
      <c r="T29" s="125"/>
      <c r="U29" s="125"/>
    </row>
    <row r="30" spans="1:21" ht="18.75" x14ac:dyDescent="0.3">
      <c r="A30" s="82" t="s">
        <v>30</v>
      </c>
      <c r="B30" s="83">
        <v>3</v>
      </c>
      <c r="C30" s="84">
        <v>36</v>
      </c>
      <c r="D30" s="125">
        <v>0</v>
      </c>
      <c r="E30" s="125">
        <v>0</v>
      </c>
      <c r="F30" s="87">
        <v>3</v>
      </c>
      <c r="G30" s="88">
        <v>36</v>
      </c>
      <c r="H30" s="86">
        <v>2</v>
      </c>
      <c r="I30" s="86">
        <v>8</v>
      </c>
      <c r="J30" s="87">
        <v>2</v>
      </c>
      <c r="K30" s="88">
        <v>8</v>
      </c>
      <c r="L30" s="86">
        <f t="shared" si="0"/>
        <v>5</v>
      </c>
      <c r="M30" s="86">
        <f t="shared" si="1"/>
        <v>44</v>
      </c>
      <c r="N30" s="84">
        <f t="shared" si="2"/>
        <v>0</v>
      </c>
      <c r="O30" s="84">
        <f t="shared" si="3"/>
        <v>0</v>
      </c>
      <c r="P30" s="272">
        <f t="shared" si="4"/>
        <v>5</v>
      </c>
      <c r="Q30" s="213">
        <f t="shared" si="5"/>
        <v>44</v>
      </c>
      <c r="R30" s="125"/>
      <c r="S30" s="125"/>
      <c r="T30" s="125"/>
      <c r="U30" s="125"/>
    </row>
    <row r="31" spans="1:21" ht="18.75" x14ac:dyDescent="0.3">
      <c r="A31" s="82" t="s">
        <v>31</v>
      </c>
      <c r="B31" s="83">
        <v>2</v>
      </c>
      <c r="C31" s="84">
        <v>40</v>
      </c>
      <c r="D31" s="125">
        <v>0</v>
      </c>
      <c r="E31" s="125">
        <v>0</v>
      </c>
      <c r="F31" s="87">
        <v>2</v>
      </c>
      <c r="G31" s="88">
        <v>40</v>
      </c>
      <c r="H31" s="125">
        <v>1</v>
      </c>
      <c r="I31" s="125">
        <v>2</v>
      </c>
      <c r="J31" s="87">
        <v>1</v>
      </c>
      <c r="K31" s="88">
        <v>2</v>
      </c>
      <c r="L31" s="86">
        <f t="shared" si="0"/>
        <v>3</v>
      </c>
      <c r="M31" s="86">
        <f t="shared" si="1"/>
        <v>42</v>
      </c>
      <c r="N31" s="84">
        <f t="shared" si="2"/>
        <v>0</v>
      </c>
      <c r="O31" s="84">
        <f t="shared" si="3"/>
        <v>0</v>
      </c>
      <c r="P31" s="272">
        <f t="shared" si="4"/>
        <v>3</v>
      </c>
      <c r="Q31" s="213">
        <f t="shared" si="5"/>
        <v>42</v>
      </c>
      <c r="R31" s="125"/>
      <c r="S31" s="125"/>
      <c r="T31" s="125"/>
      <c r="U31" s="125"/>
    </row>
    <row r="32" spans="1:21" ht="18.75" x14ac:dyDescent="0.3">
      <c r="A32" s="82" t="s">
        <v>32</v>
      </c>
      <c r="B32" s="83">
        <v>2</v>
      </c>
      <c r="C32" s="84">
        <v>34</v>
      </c>
      <c r="D32" s="125">
        <v>0</v>
      </c>
      <c r="E32" s="125">
        <v>0</v>
      </c>
      <c r="F32" s="87">
        <v>2</v>
      </c>
      <c r="G32" s="88">
        <v>34</v>
      </c>
      <c r="H32" s="125">
        <v>0</v>
      </c>
      <c r="I32" s="125">
        <v>0</v>
      </c>
      <c r="J32" s="87">
        <v>0</v>
      </c>
      <c r="K32" s="88">
        <v>0</v>
      </c>
      <c r="L32" s="86">
        <f t="shared" si="0"/>
        <v>2</v>
      </c>
      <c r="M32" s="86">
        <f t="shared" si="1"/>
        <v>34</v>
      </c>
      <c r="N32" s="84">
        <f t="shared" si="2"/>
        <v>0</v>
      </c>
      <c r="O32" s="84">
        <f t="shared" si="3"/>
        <v>0</v>
      </c>
      <c r="P32" s="272">
        <f t="shared" si="4"/>
        <v>2</v>
      </c>
      <c r="Q32" s="213">
        <f t="shared" si="5"/>
        <v>34</v>
      </c>
      <c r="R32" s="125"/>
      <c r="S32" s="125"/>
      <c r="T32" s="125"/>
      <c r="U32" s="125"/>
    </row>
    <row r="33" spans="1:21" ht="18.75" x14ac:dyDescent="0.3">
      <c r="A33" s="82" t="s">
        <v>33</v>
      </c>
      <c r="B33" s="101">
        <v>1</v>
      </c>
      <c r="C33" s="102">
        <v>7</v>
      </c>
      <c r="D33" s="131">
        <v>0</v>
      </c>
      <c r="E33" s="131">
        <v>0</v>
      </c>
      <c r="F33" s="105">
        <v>1</v>
      </c>
      <c r="G33" s="106">
        <v>7</v>
      </c>
      <c r="H33" s="130">
        <v>0</v>
      </c>
      <c r="I33" s="131">
        <v>0</v>
      </c>
      <c r="J33" s="105">
        <v>0</v>
      </c>
      <c r="K33" s="106">
        <v>0</v>
      </c>
      <c r="L33" s="104">
        <f t="shared" si="0"/>
        <v>1</v>
      </c>
      <c r="M33" s="104">
        <f t="shared" si="1"/>
        <v>7</v>
      </c>
      <c r="N33" s="102">
        <f t="shared" si="2"/>
        <v>0</v>
      </c>
      <c r="O33" s="102">
        <f t="shared" si="3"/>
        <v>0</v>
      </c>
      <c r="P33" s="275">
        <f t="shared" si="4"/>
        <v>1</v>
      </c>
      <c r="Q33" s="216">
        <f t="shared" si="5"/>
        <v>7</v>
      </c>
      <c r="R33" s="125"/>
      <c r="S33" s="125"/>
      <c r="T33" s="125"/>
      <c r="U33" s="125"/>
    </row>
    <row r="34" spans="1:21" ht="3.6" customHeight="1" x14ac:dyDescent="0.25">
      <c r="A34" s="107"/>
      <c r="B34" s="108"/>
      <c r="C34" s="109"/>
      <c r="D34" s="111"/>
      <c r="E34" s="111"/>
      <c r="F34" s="112"/>
      <c r="G34" s="113"/>
      <c r="H34" s="111"/>
      <c r="I34" s="111"/>
      <c r="J34" s="112"/>
      <c r="K34" s="113"/>
      <c r="L34" s="111"/>
      <c r="M34" s="111"/>
      <c r="N34" s="109"/>
      <c r="O34" s="109"/>
      <c r="P34" s="112"/>
      <c r="Q34" s="113"/>
      <c r="R34" s="133"/>
      <c r="S34" s="133"/>
      <c r="T34" s="133"/>
      <c r="U34" s="133"/>
    </row>
    <row r="35" spans="1:21" ht="18.75" x14ac:dyDescent="0.25">
      <c r="A35" s="114" t="s">
        <v>34</v>
      </c>
      <c r="B35" s="108">
        <v>574</v>
      </c>
      <c r="C35" s="109">
        <v>17140</v>
      </c>
      <c r="D35" s="111">
        <v>85</v>
      </c>
      <c r="E35" s="111">
        <v>1776</v>
      </c>
      <c r="F35" s="112">
        <v>659</v>
      </c>
      <c r="G35" s="113">
        <v>18916</v>
      </c>
      <c r="H35" s="111">
        <v>25</v>
      </c>
      <c r="I35" s="111">
        <v>181</v>
      </c>
      <c r="J35" s="112">
        <v>25</v>
      </c>
      <c r="K35" s="113">
        <v>181</v>
      </c>
      <c r="L35" s="111">
        <f>B35+H35</f>
        <v>599</v>
      </c>
      <c r="M35" s="111">
        <f>C35+I35</f>
        <v>17321</v>
      </c>
      <c r="N35" s="109">
        <f>D35</f>
        <v>85</v>
      </c>
      <c r="O35" s="109">
        <f>E35</f>
        <v>1776</v>
      </c>
      <c r="P35" s="112">
        <f>L35+N35</f>
        <v>684</v>
      </c>
      <c r="Q35" s="113">
        <f>M35+O35</f>
        <v>19097</v>
      </c>
      <c r="R35" s="133"/>
      <c r="S35" s="133"/>
      <c r="T35" s="133"/>
      <c r="U35" s="133"/>
    </row>
    <row r="36" spans="1:21" ht="6.6" customHeight="1" x14ac:dyDescent="0.3">
      <c r="A36" s="115"/>
      <c r="B36" s="116"/>
      <c r="C36" s="119"/>
      <c r="D36" s="118"/>
      <c r="E36" s="118"/>
      <c r="F36" s="120"/>
      <c r="G36" s="121"/>
      <c r="H36" s="118"/>
      <c r="I36" s="118"/>
      <c r="J36" s="120"/>
      <c r="K36" s="121"/>
      <c r="L36" s="118"/>
      <c r="M36" s="118"/>
      <c r="N36" s="119"/>
      <c r="O36" s="119"/>
      <c r="P36" s="120"/>
      <c r="Q36" s="121"/>
      <c r="R36" s="230"/>
      <c r="S36" s="230"/>
      <c r="T36" s="138"/>
      <c r="U36" s="138"/>
    </row>
    <row r="37" spans="1:21" ht="9.6" customHeight="1" x14ac:dyDescent="0.25">
      <c r="A37" s="38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6"/>
      <c r="O37" s="13"/>
      <c r="P37" s="8"/>
      <c r="Q37" s="8"/>
      <c r="R37" s="7"/>
      <c r="S37" s="7"/>
      <c r="T37" s="7"/>
      <c r="U37" s="7"/>
    </row>
    <row r="38" spans="1:21" ht="13.1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6"/>
      <c r="O38" s="13"/>
      <c r="P38" s="8"/>
      <c r="Q38" s="8"/>
      <c r="R38" s="7"/>
      <c r="S38" s="7"/>
      <c r="T38" s="7"/>
      <c r="U38" s="7"/>
    </row>
    <row r="39" spans="1:21" x14ac:dyDescent="0.25">
      <c r="A39" s="474" t="s">
        <v>121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8"/>
      <c r="M39" s="8"/>
      <c r="N39" s="16"/>
      <c r="O39" s="13"/>
      <c r="P39" s="8"/>
      <c r="Q39" s="8"/>
      <c r="R39" s="7"/>
      <c r="S39" s="7"/>
      <c r="T39" s="7"/>
      <c r="U39" s="7"/>
    </row>
    <row r="40" spans="1:21" ht="15.75" x14ac:dyDescent="0.25">
      <c r="A40" s="430" t="s">
        <v>139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411"/>
      <c r="M40" s="411"/>
      <c r="N40" s="411"/>
      <c r="O40" s="411"/>
      <c r="P40" s="412"/>
      <c r="Q40" s="412"/>
      <c r="R40" s="7"/>
      <c r="S40" s="7"/>
      <c r="T40" s="7"/>
      <c r="U40" s="7"/>
    </row>
    <row r="41" spans="1:21" x14ac:dyDescent="0.25">
      <c r="A41" s="430" t="s">
        <v>119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5.75" x14ac:dyDescent="0.25">
      <c r="A42" s="430" t="s">
        <v>143</v>
      </c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31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31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4" spans="1:21" ht="18" x14ac:dyDescent="0.25">
      <c r="A54" s="459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0"/>
      <c r="P54" s="460"/>
      <c r="Q54" s="460"/>
    </row>
    <row r="55" spans="1:21" ht="18" x14ac:dyDescent="0.25">
      <c r="A55" s="459"/>
      <c r="B55" s="446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</row>
    <row r="56" spans="1:21" ht="18.75" x14ac:dyDescent="0.25">
      <c r="A56" s="459"/>
      <c r="B56" s="461"/>
      <c r="C56" s="461"/>
      <c r="D56" s="461"/>
      <c r="E56" s="461"/>
      <c r="F56" s="461"/>
      <c r="G56" s="461"/>
      <c r="H56" s="461"/>
      <c r="I56" s="461"/>
      <c r="J56" s="461"/>
      <c r="K56" s="461"/>
      <c r="L56" s="461"/>
      <c r="M56" s="461"/>
      <c r="N56" s="461"/>
      <c r="O56" s="461"/>
      <c r="P56" s="461"/>
      <c r="Q56" s="461"/>
    </row>
    <row r="57" spans="1:21" x14ac:dyDescent="0.25">
      <c r="A57" s="446"/>
      <c r="B57" s="446"/>
      <c r="C57" s="446"/>
      <c r="D57" s="446"/>
      <c r="E57" s="446"/>
      <c r="F57" s="446"/>
      <c r="G57" s="446"/>
      <c r="H57" s="446"/>
      <c r="I57" s="446"/>
      <c r="J57" s="446"/>
      <c r="K57" s="446"/>
      <c r="L57" s="446"/>
      <c r="M57" s="446"/>
      <c r="N57" s="456"/>
      <c r="O57" s="456"/>
      <c r="P57" s="456"/>
      <c r="Q57" s="456"/>
    </row>
    <row r="58" spans="1:21" x14ac:dyDescent="0.25">
      <c r="A58" s="446"/>
      <c r="B58" s="446"/>
      <c r="C58" s="446"/>
      <c r="D58" s="446"/>
      <c r="E58" s="446"/>
      <c r="F58" s="446"/>
      <c r="G58" s="446"/>
      <c r="H58" s="446"/>
      <c r="I58" s="446"/>
      <c r="J58" s="446"/>
      <c r="K58" s="446"/>
      <c r="L58" s="446"/>
      <c r="M58" s="446"/>
      <c r="N58" s="456"/>
      <c r="O58" s="456"/>
      <c r="P58" s="456"/>
      <c r="Q58" s="456"/>
    </row>
    <row r="59" spans="1:21" ht="18" x14ac:dyDescent="0.25">
      <c r="A59" s="462"/>
      <c r="B59" s="445"/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45"/>
      <c r="O59" s="445"/>
      <c r="P59" s="445"/>
      <c r="Q59" s="445"/>
    </row>
    <row r="60" spans="1:21" x14ac:dyDescent="0.25">
      <c r="A60" s="446"/>
      <c r="B60" s="446"/>
      <c r="C60" s="446"/>
      <c r="D60" s="446"/>
      <c r="E60" s="446"/>
      <c r="F60" s="446"/>
      <c r="G60" s="446"/>
      <c r="H60" s="446"/>
      <c r="I60" s="446"/>
      <c r="J60" s="446"/>
      <c r="K60" s="446"/>
      <c r="L60" s="446"/>
      <c r="M60" s="446"/>
      <c r="N60" s="446"/>
      <c r="O60" s="446"/>
      <c r="P60" s="446"/>
      <c r="Q60" s="446"/>
    </row>
    <row r="61" spans="1:21" x14ac:dyDescent="0.25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6"/>
      <c r="P61" s="446"/>
      <c r="Q61" s="446"/>
    </row>
    <row r="62" spans="1:21" ht="18" x14ac:dyDescent="0.25">
      <c r="A62" s="462"/>
      <c r="B62" s="447"/>
      <c r="C62" s="447"/>
      <c r="D62" s="447"/>
      <c r="E62" s="447"/>
      <c r="F62" s="447"/>
      <c r="G62" s="447"/>
      <c r="H62" s="447"/>
      <c r="I62" s="447"/>
      <c r="J62" s="447"/>
      <c r="K62" s="447"/>
      <c r="L62" s="447"/>
      <c r="M62" s="447"/>
      <c r="N62" s="447"/>
      <c r="O62" s="447"/>
      <c r="P62" s="447"/>
      <c r="Q62" s="447"/>
    </row>
    <row r="63" spans="1:21" x14ac:dyDescent="0.25">
      <c r="A63" s="456"/>
      <c r="B63" s="456"/>
      <c r="C63" s="456"/>
      <c r="D63" s="456"/>
      <c r="E63" s="456"/>
      <c r="F63" s="456"/>
      <c r="G63" s="456"/>
      <c r="H63" s="456"/>
      <c r="I63" s="456"/>
      <c r="J63" s="456"/>
      <c r="K63" s="456"/>
      <c r="L63" s="456"/>
      <c r="M63" s="456"/>
      <c r="N63" s="456"/>
      <c r="O63" s="456"/>
      <c r="P63" s="456"/>
      <c r="Q63" s="456"/>
    </row>
  </sheetData>
  <mergeCells count="16">
    <mergeCell ref="P7:Q7"/>
    <mergeCell ref="C2:N2"/>
    <mergeCell ref="H7:I7"/>
    <mergeCell ref="U10:V10"/>
    <mergeCell ref="J7:K7"/>
    <mergeCell ref="S7:T7"/>
    <mergeCell ref="C1:N1"/>
    <mergeCell ref="C3:N3"/>
    <mergeCell ref="B6:G6"/>
    <mergeCell ref="H6:K6"/>
    <mergeCell ref="A7:A8"/>
    <mergeCell ref="B7:C7"/>
    <mergeCell ref="D7:E7"/>
    <mergeCell ref="F7:G7"/>
    <mergeCell ref="L7:M7"/>
    <mergeCell ref="N7:O7"/>
  </mergeCells>
  <conditionalFormatting sqref="D15:E26">
    <cfRule type="cellIs" dxfId="25" priority="5" stopIfTrue="1" operator="equal">
      <formula>0</formula>
    </cfRule>
  </conditionalFormatting>
  <conditionalFormatting sqref="H17:I30">
    <cfRule type="cellIs" dxfId="24" priority="4" stopIfTrue="1" operator="equal">
      <formula>0</formula>
    </cfRule>
  </conditionalFormatting>
  <conditionalFormatting sqref="L15:M33">
    <cfRule type="cellIs" dxfId="23" priority="3" stopIfTrue="1" operator="equal">
      <formula>0</formula>
    </cfRule>
  </conditionalFormatting>
  <conditionalFormatting sqref="R15:S32">
    <cfRule type="cellIs" dxfId="22" priority="2" stopIfTrue="1" operator="equal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U62"/>
  <sheetViews>
    <sheetView zoomScale="75" zoomScaleNormal="75" workbookViewId="0">
      <selection activeCell="S1" sqref="S1"/>
    </sheetView>
  </sheetViews>
  <sheetFormatPr defaultRowHeight="15" x14ac:dyDescent="0.25"/>
  <cols>
    <col min="1" max="1" width="15.28515625" customWidth="1"/>
    <col min="2" max="17" width="10.7109375" customWidth="1"/>
    <col min="18" max="18" width="1.42578125" customWidth="1"/>
    <col min="19" max="19" width="17.42578125" customWidth="1"/>
  </cols>
  <sheetData>
    <row r="1" spans="1:19" ht="15.75" x14ac:dyDescent="0.25">
      <c r="A1" s="25"/>
      <c r="B1" s="25"/>
      <c r="C1" s="524" t="s">
        <v>0</v>
      </c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34"/>
      <c r="P1" s="34"/>
      <c r="Q1" s="13"/>
      <c r="S1" s="563">
        <v>44174</v>
      </c>
    </row>
    <row r="2" spans="1:19" ht="15.75" x14ac:dyDescent="0.25">
      <c r="B2" s="27"/>
      <c r="C2" s="524" t="s">
        <v>35</v>
      </c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28"/>
      <c r="P2" s="28"/>
      <c r="Q2" s="28"/>
      <c r="R2" s="420"/>
      <c r="S2" s="320"/>
    </row>
    <row r="3" spans="1:19" ht="15.75" x14ac:dyDescent="0.25">
      <c r="A3" s="25"/>
      <c r="B3" s="25"/>
      <c r="C3" s="525" t="s">
        <v>162</v>
      </c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  <c r="O3" s="28"/>
      <c r="P3" s="28"/>
      <c r="Q3" s="28"/>
      <c r="R3" s="8"/>
    </row>
    <row r="4" spans="1:19" ht="15.75" x14ac:dyDescent="0.25">
      <c r="A4" s="25"/>
      <c r="B4" s="2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28"/>
      <c r="P4" s="28"/>
      <c r="Q4" s="28"/>
      <c r="R4" s="8"/>
    </row>
    <row r="5" spans="1:19" ht="15.75" x14ac:dyDescent="0.25">
      <c r="A5" s="25"/>
      <c r="B5" s="468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70"/>
      <c r="P5" s="470"/>
      <c r="Q5" s="470"/>
      <c r="R5" s="8"/>
    </row>
    <row r="6" spans="1:19" ht="18.75" x14ac:dyDescent="0.3">
      <c r="A6" s="223"/>
      <c r="B6" s="506" t="s">
        <v>125</v>
      </c>
      <c r="C6" s="511"/>
      <c r="D6" s="511"/>
      <c r="E6" s="511"/>
      <c r="F6" s="511"/>
      <c r="G6" s="507"/>
      <c r="H6" s="508" t="s">
        <v>124</v>
      </c>
      <c r="I6" s="509"/>
      <c r="J6" s="509"/>
      <c r="K6" s="510"/>
      <c r="L6" s="506" t="s">
        <v>34</v>
      </c>
      <c r="M6" s="511"/>
      <c r="N6" s="511"/>
      <c r="O6" s="511"/>
      <c r="P6" s="511"/>
      <c r="Q6" s="507"/>
      <c r="R6" s="8"/>
    </row>
    <row r="7" spans="1:19" ht="18.75" x14ac:dyDescent="0.3">
      <c r="A7" s="526" t="s">
        <v>7</v>
      </c>
      <c r="B7" s="501" t="s">
        <v>61</v>
      </c>
      <c r="C7" s="502"/>
      <c r="D7" s="527" t="s">
        <v>102</v>
      </c>
      <c r="E7" s="527"/>
      <c r="F7" s="494" t="s">
        <v>34</v>
      </c>
      <c r="G7" s="495"/>
      <c r="H7" s="528" t="s">
        <v>61</v>
      </c>
      <c r="I7" s="527"/>
      <c r="J7" s="494" t="s">
        <v>34</v>
      </c>
      <c r="K7" s="495"/>
      <c r="L7" s="528" t="s">
        <v>61</v>
      </c>
      <c r="M7" s="527"/>
      <c r="N7" s="502" t="s">
        <v>62</v>
      </c>
      <c r="O7" s="502"/>
      <c r="P7" s="529" t="s">
        <v>34</v>
      </c>
      <c r="Q7" s="530"/>
      <c r="R7" s="8"/>
    </row>
    <row r="8" spans="1:19" ht="18.75" x14ac:dyDescent="0.3">
      <c r="A8" s="533"/>
      <c r="B8" s="236" t="s">
        <v>42</v>
      </c>
      <c r="C8" s="237" t="s">
        <v>9</v>
      </c>
      <c r="D8" s="241" t="s">
        <v>42</v>
      </c>
      <c r="E8" s="241" t="s">
        <v>9</v>
      </c>
      <c r="F8" s="337" t="s">
        <v>42</v>
      </c>
      <c r="G8" s="338" t="s">
        <v>9</v>
      </c>
      <c r="H8" s="239" t="s">
        <v>42</v>
      </c>
      <c r="I8" s="239" t="s">
        <v>9</v>
      </c>
      <c r="J8" s="337" t="s">
        <v>42</v>
      </c>
      <c r="K8" s="338" t="s">
        <v>9</v>
      </c>
      <c r="L8" s="240" t="s">
        <v>42</v>
      </c>
      <c r="M8" s="241" t="s">
        <v>9</v>
      </c>
      <c r="N8" s="237" t="s">
        <v>42</v>
      </c>
      <c r="O8" s="237" t="s">
        <v>9</v>
      </c>
      <c r="P8" s="242" t="s">
        <v>42</v>
      </c>
      <c r="Q8" s="243" t="s">
        <v>9</v>
      </c>
      <c r="R8" s="8"/>
    </row>
    <row r="9" spans="1:19" ht="18.75" x14ac:dyDescent="0.3">
      <c r="A9" s="235"/>
      <c r="B9" s="178"/>
      <c r="C9" s="171"/>
      <c r="D9" s="224"/>
      <c r="E9" s="224"/>
      <c r="F9" s="331"/>
      <c r="G9" s="332"/>
      <c r="H9" s="172"/>
      <c r="I9" s="172"/>
      <c r="J9" s="331"/>
      <c r="K9" s="332"/>
      <c r="L9" s="224"/>
      <c r="M9" s="224"/>
      <c r="N9" s="171"/>
      <c r="O9" s="171"/>
      <c r="P9" s="233"/>
      <c r="Q9" s="234"/>
      <c r="R9" s="8"/>
    </row>
    <row r="10" spans="1:19" ht="18.75" x14ac:dyDescent="0.3">
      <c r="A10" s="82" t="s">
        <v>44</v>
      </c>
      <c r="B10" s="83">
        <v>6</v>
      </c>
      <c r="C10" s="84">
        <v>68</v>
      </c>
      <c r="D10" s="125">
        <v>2</v>
      </c>
      <c r="E10" s="125">
        <v>21</v>
      </c>
      <c r="F10" s="87">
        <f>B10+D10</f>
        <v>8</v>
      </c>
      <c r="G10" s="88">
        <f>C10+E10</f>
        <v>89</v>
      </c>
      <c r="H10" s="125">
        <v>0</v>
      </c>
      <c r="I10" s="125">
        <v>0</v>
      </c>
      <c r="J10" s="87">
        <v>0</v>
      </c>
      <c r="K10" s="88">
        <v>0</v>
      </c>
      <c r="L10" s="86">
        <f>B10+H10</f>
        <v>6</v>
      </c>
      <c r="M10" s="86">
        <f>C10+I10</f>
        <v>68</v>
      </c>
      <c r="N10" s="84">
        <f>D10</f>
        <v>2</v>
      </c>
      <c r="O10" s="84">
        <f>E10</f>
        <v>21</v>
      </c>
      <c r="P10" s="272">
        <f>L10+N10</f>
        <v>8</v>
      </c>
      <c r="Q10" s="213">
        <f>M10+O10</f>
        <v>89</v>
      </c>
      <c r="R10" s="8"/>
    </row>
    <row r="11" spans="1:19" ht="18.75" x14ac:dyDescent="0.3">
      <c r="A11" s="82" t="s">
        <v>11</v>
      </c>
      <c r="B11" s="83">
        <v>1</v>
      </c>
      <c r="C11" s="84">
        <v>14</v>
      </c>
      <c r="D11" s="125">
        <v>0</v>
      </c>
      <c r="E11" s="125">
        <v>0</v>
      </c>
      <c r="F11" s="87">
        <f t="shared" ref="F11:F35" si="0">B11+D11</f>
        <v>1</v>
      </c>
      <c r="G11" s="88">
        <f t="shared" ref="G11:G35" si="1">C11+E11</f>
        <v>14</v>
      </c>
      <c r="H11" s="125">
        <v>0</v>
      </c>
      <c r="I11" s="125">
        <v>0</v>
      </c>
      <c r="J11" s="87">
        <v>0</v>
      </c>
      <c r="K11" s="88">
        <v>0</v>
      </c>
      <c r="L11" s="125">
        <f t="shared" ref="L11:M33" si="2">B11+H11</f>
        <v>1</v>
      </c>
      <c r="M11" s="125">
        <f t="shared" si="2"/>
        <v>14</v>
      </c>
      <c r="N11" s="84">
        <f t="shared" ref="N11:O33" si="3">D11</f>
        <v>0</v>
      </c>
      <c r="O11" s="84">
        <f t="shared" si="3"/>
        <v>0</v>
      </c>
      <c r="P11" s="272">
        <f t="shared" ref="P11:Q33" si="4">L11+N11</f>
        <v>1</v>
      </c>
      <c r="Q11" s="213">
        <f t="shared" si="4"/>
        <v>14</v>
      </c>
      <c r="R11" s="8"/>
    </row>
    <row r="12" spans="1:19" ht="18.75" x14ac:dyDescent="0.3">
      <c r="A12" s="82" t="s">
        <v>12</v>
      </c>
      <c r="B12" s="83">
        <v>1</v>
      </c>
      <c r="C12" s="84">
        <v>9</v>
      </c>
      <c r="D12" s="125">
        <v>0</v>
      </c>
      <c r="E12" s="125">
        <v>0</v>
      </c>
      <c r="F12" s="87">
        <f t="shared" si="0"/>
        <v>1</v>
      </c>
      <c r="G12" s="88">
        <f t="shared" si="1"/>
        <v>9</v>
      </c>
      <c r="H12" s="125">
        <v>0</v>
      </c>
      <c r="I12" s="125">
        <v>0</v>
      </c>
      <c r="J12" s="87">
        <v>0</v>
      </c>
      <c r="K12" s="88">
        <v>0</v>
      </c>
      <c r="L12" s="125">
        <f t="shared" si="2"/>
        <v>1</v>
      </c>
      <c r="M12" s="125">
        <f t="shared" si="2"/>
        <v>9</v>
      </c>
      <c r="N12" s="84">
        <f t="shared" si="3"/>
        <v>0</v>
      </c>
      <c r="O12" s="84">
        <f t="shared" si="3"/>
        <v>0</v>
      </c>
      <c r="P12" s="272">
        <f t="shared" si="4"/>
        <v>1</v>
      </c>
      <c r="Q12" s="213">
        <f t="shared" si="4"/>
        <v>9</v>
      </c>
      <c r="R12" s="8"/>
    </row>
    <row r="13" spans="1:19" ht="18.75" x14ac:dyDescent="0.3">
      <c r="A13" s="82" t="s">
        <v>13</v>
      </c>
      <c r="B13" s="83">
        <v>1</v>
      </c>
      <c r="C13" s="84">
        <v>6</v>
      </c>
      <c r="D13" s="125">
        <v>0</v>
      </c>
      <c r="E13" s="125">
        <v>0</v>
      </c>
      <c r="F13" s="87">
        <f t="shared" si="0"/>
        <v>1</v>
      </c>
      <c r="G13" s="88">
        <f t="shared" si="1"/>
        <v>6</v>
      </c>
      <c r="H13" s="125">
        <v>0</v>
      </c>
      <c r="I13" s="125">
        <v>0</v>
      </c>
      <c r="J13" s="87">
        <v>0</v>
      </c>
      <c r="K13" s="88">
        <v>0</v>
      </c>
      <c r="L13" s="125">
        <f t="shared" si="2"/>
        <v>1</v>
      </c>
      <c r="M13" s="125">
        <f t="shared" si="2"/>
        <v>6</v>
      </c>
      <c r="N13" s="84">
        <f t="shared" si="3"/>
        <v>0</v>
      </c>
      <c r="O13" s="84">
        <f t="shared" si="3"/>
        <v>0</v>
      </c>
      <c r="P13" s="272">
        <f t="shared" si="4"/>
        <v>1</v>
      </c>
      <c r="Q13" s="213">
        <f t="shared" si="4"/>
        <v>6</v>
      </c>
      <c r="R13" s="8"/>
    </row>
    <row r="14" spans="1:19" ht="18.75" x14ac:dyDescent="0.3">
      <c r="A14" s="82" t="s">
        <v>14</v>
      </c>
      <c r="B14" s="83">
        <v>0</v>
      </c>
      <c r="C14" s="84">
        <v>0</v>
      </c>
      <c r="D14" s="125">
        <v>0</v>
      </c>
      <c r="E14" s="125">
        <v>0</v>
      </c>
      <c r="F14" s="87">
        <f t="shared" si="0"/>
        <v>0</v>
      </c>
      <c r="G14" s="88">
        <f t="shared" si="1"/>
        <v>0</v>
      </c>
      <c r="H14" s="125">
        <v>0</v>
      </c>
      <c r="I14" s="125">
        <v>0</v>
      </c>
      <c r="J14" s="87">
        <v>0</v>
      </c>
      <c r="K14" s="88">
        <v>0</v>
      </c>
      <c r="L14" s="125">
        <f t="shared" si="2"/>
        <v>0</v>
      </c>
      <c r="M14" s="125">
        <f t="shared" si="2"/>
        <v>0</v>
      </c>
      <c r="N14" s="84">
        <f t="shared" si="3"/>
        <v>0</v>
      </c>
      <c r="O14" s="84">
        <f t="shared" si="3"/>
        <v>0</v>
      </c>
      <c r="P14" s="272">
        <f t="shared" si="4"/>
        <v>0</v>
      </c>
      <c r="Q14" s="213">
        <f t="shared" si="4"/>
        <v>0</v>
      </c>
      <c r="R14" s="8"/>
    </row>
    <row r="15" spans="1:19" ht="18.75" x14ac:dyDescent="0.3">
      <c r="A15" s="82" t="s">
        <v>15</v>
      </c>
      <c r="B15" s="83">
        <v>1</v>
      </c>
      <c r="C15" s="84">
        <v>7</v>
      </c>
      <c r="D15" s="125">
        <v>0</v>
      </c>
      <c r="E15" s="125">
        <v>0</v>
      </c>
      <c r="F15" s="87">
        <f t="shared" si="0"/>
        <v>1</v>
      </c>
      <c r="G15" s="88">
        <f t="shared" si="1"/>
        <v>7</v>
      </c>
      <c r="H15" s="125">
        <v>0</v>
      </c>
      <c r="I15" s="125">
        <v>0</v>
      </c>
      <c r="J15" s="87">
        <v>0</v>
      </c>
      <c r="K15" s="88">
        <v>0</v>
      </c>
      <c r="L15" s="125">
        <f t="shared" si="2"/>
        <v>1</v>
      </c>
      <c r="M15" s="125">
        <f t="shared" si="2"/>
        <v>7</v>
      </c>
      <c r="N15" s="84">
        <f t="shared" si="3"/>
        <v>0</v>
      </c>
      <c r="O15" s="84">
        <f t="shared" si="3"/>
        <v>0</v>
      </c>
      <c r="P15" s="272">
        <f t="shared" si="4"/>
        <v>1</v>
      </c>
      <c r="Q15" s="213">
        <f t="shared" si="4"/>
        <v>7</v>
      </c>
      <c r="R15" s="8"/>
    </row>
    <row r="16" spans="1:19" ht="18.75" x14ac:dyDescent="0.3">
      <c r="A16" s="82" t="s">
        <v>16</v>
      </c>
      <c r="B16" s="95">
        <v>1</v>
      </c>
      <c r="C16" s="96">
        <v>29</v>
      </c>
      <c r="D16" s="125">
        <v>0</v>
      </c>
      <c r="E16" s="125">
        <v>0</v>
      </c>
      <c r="F16" s="99">
        <f t="shared" si="0"/>
        <v>1</v>
      </c>
      <c r="G16" s="100">
        <f t="shared" si="1"/>
        <v>29</v>
      </c>
      <c r="H16" s="125">
        <v>0</v>
      </c>
      <c r="I16" s="125">
        <v>0</v>
      </c>
      <c r="J16" s="99">
        <v>0</v>
      </c>
      <c r="K16" s="100">
        <v>0</v>
      </c>
      <c r="L16" s="98">
        <f t="shared" si="2"/>
        <v>1</v>
      </c>
      <c r="M16" s="98">
        <f t="shared" si="2"/>
        <v>29</v>
      </c>
      <c r="N16" s="96">
        <f t="shared" si="3"/>
        <v>0</v>
      </c>
      <c r="O16" s="96">
        <f t="shared" si="3"/>
        <v>0</v>
      </c>
      <c r="P16" s="273">
        <f t="shared" si="4"/>
        <v>1</v>
      </c>
      <c r="Q16" s="215">
        <f t="shared" si="4"/>
        <v>29</v>
      </c>
      <c r="R16" s="8"/>
    </row>
    <row r="17" spans="1:18" ht="18.75" x14ac:dyDescent="0.3">
      <c r="A17" s="82" t="s">
        <v>17</v>
      </c>
      <c r="B17" s="95">
        <v>2</v>
      </c>
      <c r="C17" s="96">
        <v>64</v>
      </c>
      <c r="D17" s="125">
        <v>0</v>
      </c>
      <c r="E17" s="125">
        <v>0</v>
      </c>
      <c r="F17" s="99">
        <f t="shared" si="0"/>
        <v>2</v>
      </c>
      <c r="G17" s="100">
        <f t="shared" si="1"/>
        <v>64</v>
      </c>
      <c r="H17" s="98">
        <v>1</v>
      </c>
      <c r="I17" s="98">
        <v>9</v>
      </c>
      <c r="J17" s="99">
        <v>1</v>
      </c>
      <c r="K17" s="100">
        <v>9</v>
      </c>
      <c r="L17" s="98">
        <f t="shared" si="2"/>
        <v>3</v>
      </c>
      <c r="M17" s="98">
        <f t="shared" si="2"/>
        <v>73</v>
      </c>
      <c r="N17" s="96">
        <f t="shared" si="3"/>
        <v>0</v>
      </c>
      <c r="O17" s="96">
        <f t="shared" si="3"/>
        <v>0</v>
      </c>
      <c r="P17" s="273">
        <f t="shared" si="4"/>
        <v>3</v>
      </c>
      <c r="Q17" s="215">
        <f t="shared" si="4"/>
        <v>73</v>
      </c>
      <c r="R17" s="8"/>
    </row>
    <row r="18" spans="1:18" ht="18.75" x14ac:dyDescent="0.3">
      <c r="A18" s="82" t="s">
        <v>18</v>
      </c>
      <c r="B18" s="95">
        <v>3</v>
      </c>
      <c r="C18" s="96">
        <v>82</v>
      </c>
      <c r="D18" s="125">
        <v>0</v>
      </c>
      <c r="E18" s="125">
        <v>0</v>
      </c>
      <c r="F18" s="99">
        <f t="shared" si="0"/>
        <v>3</v>
      </c>
      <c r="G18" s="100">
        <f t="shared" si="1"/>
        <v>82</v>
      </c>
      <c r="H18" s="98">
        <v>2</v>
      </c>
      <c r="I18" s="98">
        <v>14</v>
      </c>
      <c r="J18" s="99">
        <v>2</v>
      </c>
      <c r="K18" s="100">
        <v>14</v>
      </c>
      <c r="L18" s="98">
        <f t="shared" si="2"/>
        <v>5</v>
      </c>
      <c r="M18" s="98">
        <f t="shared" si="2"/>
        <v>96</v>
      </c>
      <c r="N18" s="96">
        <f t="shared" si="3"/>
        <v>0</v>
      </c>
      <c r="O18" s="96">
        <f t="shared" si="3"/>
        <v>0</v>
      </c>
      <c r="P18" s="273">
        <f t="shared" si="4"/>
        <v>5</v>
      </c>
      <c r="Q18" s="215">
        <f t="shared" si="4"/>
        <v>96</v>
      </c>
      <c r="R18" s="8"/>
    </row>
    <row r="19" spans="1:18" ht="18.75" x14ac:dyDescent="0.3">
      <c r="A19" s="82" t="s">
        <v>19</v>
      </c>
      <c r="B19" s="95">
        <v>6</v>
      </c>
      <c r="C19" s="96">
        <v>76</v>
      </c>
      <c r="D19" s="125">
        <v>0</v>
      </c>
      <c r="E19" s="125">
        <v>0</v>
      </c>
      <c r="F19" s="99">
        <f t="shared" si="0"/>
        <v>6</v>
      </c>
      <c r="G19" s="100">
        <f t="shared" si="1"/>
        <v>76</v>
      </c>
      <c r="H19" s="98">
        <v>1</v>
      </c>
      <c r="I19" s="98">
        <v>4</v>
      </c>
      <c r="J19" s="99">
        <v>1</v>
      </c>
      <c r="K19" s="100">
        <v>4</v>
      </c>
      <c r="L19" s="98">
        <f t="shared" si="2"/>
        <v>7</v>
      </c>
      <c r="M19" s="98">
        <f t="shared" si="2"/>
        <v>80</v>
      </c>
      <c r="N19" s="96">
        <f t="shared" si="3"/>
        <v>0</v>
      </c>
      <c r="O19" s="96">
        <f t="shared" si="3"/>
        <v>0</v>
      </c>
      <c r="P19" s="273">
        <f t="shared" si="4"/>
        <v>7</v>
      </c>
      <c r="Q19" s="215">
        <f t="shared" si="4"/>
        <v>80</v>
      </c>
      <c r="R19" s="8"/>
    </row>
    <row r="20" spans="1:18" ht="18.75" x14ac:dyDescent="0.3">
      <c r="A20" s="82" t="s">
        <v>20</v>
      </c>
      <c r="B20" s="83">
        <v>6</v>
      </c>
      <c r="C20" s="84">
        <v>63</v>
      </c>
      <c r="D20" s="125">
        <v>0</v>
      </c>
      <c r="E20" s="125">
        <v>0</v>
      </c>
      <c r="F20" s="87">
        <f t="shared" si="0"/>
        <v>6</v>
      </c>
      <c r="G20" s="88">
        <f t="shared" si="1"/>
        <v>63</v>
      </c>
      <c r="H20" s="86">
        <v>2</v>
      </c>
      <c r="I20" s="86">
        <v>17</v>
      </c>
      <c r="J20" s="87">
        <v>2</v>
      </c>
      <c r="K20" s="88">
        <v>17</v>
      </c>
      <c r="L20" s="86">
        <f t="shared" si="2"/>
        <v>8</v>
      </c>
      <c r="M20" s="86">
        <f t="shared" si="2"/>
        <v>80</v>
      </c>
      <c r="N20" s="84">
        <f t="shared" si="3"/>
        <v>0</v>
      </c>
      <c r="O20" s="84">
        <f t="shared" si="3"/>
        <v>0</v>
      </c>
      <c r="P20" s="272">
        <f t="shared" si="4"/>
        <v>8</v>
      </c>
      <c r="Q20" s="213">
        <f t="shared" si="4"/>
        <v>80</v>
      </c>
      <c r="R20" s="8"/>
    </row>
    <row r="21" spans="1:18" ht="18.75" x14ac:dyDescent="0.3">
      <c r="A21" s="82" t="s">
        <v>21</v>
      </c>
      <c r="B21" s="83">
        <v>10</v>
      </c>
      <c r="C21" s="84">
        <v>129</v>
      </c>
      <c r="D21" s="86">
        <v>2</v>
      </c>
      <c r="E21" s="86">
        <v>8</v>
      </c>
      <c r="F21" s="87">
        <f t="shared" si="0"/>
        <v>12</v>
      </c>
      <c r="G21" s="88">
        <f t="shared" si="1"/>
        <v>137</v>
      </c>
      <c r="H21" s="86">
        <v>2</v>
      </c>
      <c r="I21" s="86">
        <v>9</v>
      </c>
      <c r="J21" s="87">
        <v>2</v>
      </c>
      <c r="K21" s="88">
        <v>9</v>
      </c>
      <c r="L21" s="86">
        <f t="shared" si="2"/>
        <v>12</v>
      </c>
      <c r="M21" s="86">
        <f t="shared" si="2"/>
        <v>138</v>
      </c>
      <c r="N21" s="84">
        <f t="shared" si="3"/>
        <v>2</v>
      </c>
      <c r="O21" s="84">
        <f t="shared" si="3"/>
        <v>8</v>
      </c>
      <c r="P21" s="272">
        <f t="shared" si="4"/>
        <v>14</v>
      </c>
      <c r="Q21" s="213">
        <f t="shared" si="4"/>
        <v>146</v>
      </c>
      <c r="R21" s="8"/>
    </row>
    <row r="22" spans="1:18" ht="18.75" x14ac:dyDescent="0.3">
      <c r="A22" s="82" t="s">
        <v>22</v>
      </c>
      <c r="B22" s="83">
        <v>9</v>
      </c>
      <c r="C22" s="84">
        <v>178</v>
      </c>
      <c r="D22" s="86">
        <v>4</v>
      </c>
      <c r="E22" s="86">
        <v>19</v>
      </c>
      <c r="F22" s="87">
        <f t="shared" si="0"/>
        <v>13</v>
      </c>
      <c r="G22" s="88">
        <f t="shared" si="1"/>
        <v>197</v>
      </c>
      <c r="H22" s="86">
        <v>1</v>
      </c>
      <c r="I22" s="86">
        <v>3</v>
      </c>
      <c r="J22" s="87">
        <v>1</v>
      </c>
      <c r="K22" s="88">
        <v>3</v>
      </c>
      <c r="L22" s="86">
        <f t="shared" si="2"/>
        <v>10</v>
      </c>
      <c r="M22" s="86">
        <f t="shared" si="2"/>
        <v>181</v>
      </c>
      <c r="N22" s="84">
        <f t="shared" si="3"/>
        <v>4</v>
      </c>
      <c r="O22" s="84">
        <f t="shared" si="3"/>
        <v>19</v>
      </c>
      <c r="P22" s="272">
        <f t="shared" si="4"/>
        <v>14</v>
      </c>
      <c r="Q22" s="213">
        <f t="shared" si="4"/>
        <v>200</v>
      </c>
      <c r="R22" s="8"/>
    </row>
    <row r="23" spans="1:18" ht="18.75" x14ac:dyDescent="0.3">
      <c r="A23" s="82" t="s">
        <v>23</v>
      </c>
      <c r="B23" s="83">
        <v>11</v>
      </c>
      <c r="C23" s="84">
        <v>312</v>
      </c>
      <c r="D23" s="86">
        <v>4</v>
      </c>
      <c r="E23" s="86">
        <v>21</v>
      </c>
      <c r="F23" s="87">
        <f t="shared" si="0"/>
        <v>15</v>
      </c>
      <c r="G23" s="88">
        <f t="shared" si="1"/>
        <v>333</v>
      </c>
      <c r="H23" s="86">
        <v>2</v>
      </c>
      <c r="I23" s="86">
        <v>15</v>
      </c>
      <c r="J23" s="87">
        <v>2</v>
      </c>
      <c r="K23" s="88">
        <v>15</v>
      </c>
      <c r="L23" s="86">
        <f t="shared" si="2"/>
        <v>13</v>
      </c>
      <c r="M23" s="86">
        <f t="shared" si="2"/>
        <v>327</v>
      </c>
      <c r="N23" s="84">
        <f t="shared" si="3"/>
        <v>4</v>
      </c>
      <c r="O23" s="84">
        <f t="shared" si="3"/>
        <v>21</v>
      </c>
      <c r="P23" s="272">
        <f t="shared" si="4"/>
        <v>17</v>
      </c>
      <c r="Q23" s="213">
        <f t="shared" si="4"/>
        <v>348</v>
      </c>
      <c r="R23" s="8"/>
    </row>
    <row r="24" spans="1:18" ht="18.75" x14ac:dyDescent="0.3">
      <c r="A24" s="82" t="s">
        <v>24</v>
      </c>
      <c r="B24" s="83">
        <v>22</v>
      </c>
      <c r="C24" s="84">
        <v>601</v>
      </c>
      <c r="D24" s="86">
        <v>5</v>
      </c>
      <c r="E24" s="86">
        <v>42</v>
      </c>
      <c r="F24" s="87">
        <f t="shared" si="0"/>
        <v>27</v>
      </c>
      <c r="G24" s="88">
        <f t="shared" si="1"/>
        <v>643</v>
      </c>
      <c r="H24" s="86">
        <v>2</v>
      </c>
      <c r="I24" s="86">
        <v>20</v>
      </c>
      <c r="J24" s="87">
        <v>2</v>
      </c>
      <c r="K24" s="88">
        <v>20</v>
      </c>
      <c r="L24" s="86">
        <f t="shared" si="2"/>
        <v>24</v>
      </c>
      <c r="M24" s="86">
        <f t="shared" si="2"/>
        <v>621</v>
      </c>
      <c r="N24" s="84">
        <f t="shared" si="3"/>
        <v>5</v>
      </c>
      <c r="O24" s="84">
        <f t="shared" si="3"/>
        <v>42</v>
      </c>
      <c r="P24" s="272">
        <f t="shared" si="4"/>
        <v>29</v>
      </c>
      <c r="Q24" s="213">
        <f t="shared" si="4"/>
        <v>663</v>
      </c>
      <c r="R24" s="8"/>
    </row>
    <row r="25" spans="1:18" ht="18.75" x14ac:dyDescent="0.3">
      <c r="A25" s="82" t="s">
        <v>25</v>
      </c>
      <c r="B25" s="83">
        <v>54</v>
      </c>
      <c r="C25" s="84">
        <v>1267</v>
      </c>
      <c r="D25" s="86">
        <v>8</v>
      </c>
      <c r="E25" s="86">
        <v>116</v>
      </c>
      <c r="F25" s="87">
        <f t="shared" si="0"/>
        <v>62</v>
      </c>
      <c r="G25" s="88">
        <f t="shared" si="1"/>
        <v>1383</v>
      </c>
      <c r="H25" s="86">
        <v>2</v>
      </c>
      <c r="I25" s="86">
        <v>14</v>
      </c>
      <c r="J25" s="87">
        <v>2</v>
      </c>
      <c r="K25" s="88">
        <v>14</v>
      </c>
      <c r="L25" s="86">
        <f t="shared" si="2"/>
        <v>56</v>
      </c>
      <c r="M25" s="86">
        <f t="shared" si="2"/>
        <v>1281</v>
      </c>
      <c r="N25" s="84">
        <f t="shared" si="3"/>
        <v>8</v>
      </c>
      <c r="O25" s="84">
        <f t="shared" si="3"/>
        <v>116</v>
      </c>
      <c r="P25" s="272">
        <f t="shared" si="4"/>
        <v>64</v>
      </c>
      <c r="Q25" s="213">
        <f t="shared" si="4"/>
        <v>1397</v>
      </c>
      <c r="R25" s="8"/>
    </row>
    <row r="26" spans="1:18" ht="18.75" x14ac:dyDescent="0.3">
      <c r="A26" s="185" t="s">
        <v>26</v>
      </c>
      <c r="B26" s="186">
        <v>89</v>
      </c>
      <c r="C26" s="187">
        <v>2677</v>
      </c>
      <c r="D26" s="189">
        <v>14</v>
      </c>
      <c r="E26" s="189">
        <v>221</v>
      </c>
      <c r="F26" s="194">
        <f t="shared" si="0"/>
        <v>103</v>
      </c>
      <c r="G26" s="195">
        <f t="shared" si="1"/>
        <v>2898</v>
      </c>
      <c r="H26" s="189">
        <v>2</v>
      </c>
      <c r="I26" s="189">
        <v>15</v>
      </c>
      <c r="J26" s="194">
        <v>2</v>
      </c>
      <c r="K26" s="195">
        <v>15</v>
      </c>
      <c r="L26" s="189">
        <f t="shared" si="2"/>
        <v>91</v>
      </c>
      <c r="M26" s="189">
        <f t="shared" si="2"/>
        <v>2692</v>
      </c>
      <c r="N26" s="187">
        <f t="shared" si="3"/>
        <v>14</v>
      </c>
      <c r="O26" s="187">
        <f t="shared" si="3"/>
        <v>221</v>
      </c>
      <c r="P26" s="274">
        <f t="shared" si="4"/>
        <v>105</v>
      </c>
      <c r="Q26" s="222">
        <f t="shared" si="4"/>
        <v>2913</v>
      </c>
      <c r="R26" s="8"/>
    </row>
    <row r="27" spans="1:18" ht="18.75" x14ac:dyDescent="0.3">
      <c r="A27" s="185" t="s">
        <v>27</v>
      </c>
      <c r="B27" s="186">
        <v>119</v>
      </c>
      <c r="C27" s="187">
        <v>4096</v>
      </c>
      <c r="D27" s="189">
        <v>20</v>
      </c>
      <c r="E27" s="189">
        <v>389</v>
      </c>
      <c r="F27" s="194">
        <f t="shared" si="0"/>
        <v>139</v>
      </c>
      <c r="G27" s="195">
        <f t="shared" si="1"/>
        <v>4485</v>
      </c>
      <c r="H27" s="189">
        <v>2</v>
      </c>
      <c r="I27" s="189">
        <v>4</v>
      </c>
      <c r="J27" s="194">
        <v>2</v>
      </c>
      <c r="K27" s="195">
        <v>4</v>
      </c>
      <c r="L27" s="189">
        <f t="shared" si="2"/>
        <v>121</v>
      </c>
      <c r="M27" s="189">
        <f t="shared" si="2"/>
        <v>4100</v>
      </c>
      <c r="N27" s="187">
        <f t="shared" si="3"/>
        <v>20</v>
      </c>
      <c r="O27" s="187">
        <f t="shared" si="3"/>
        <v>389</v>
      </c>
      <c r="P27" s="274">
        <f t="shared" si="4"/>
        <v>141</v>
      </c>
      <c r="Q27" s="222">
        <f t="shared" si="4"/>
        <v>4489</v>
      </c>
      <c r="R27" s="8"/>
    </row>
    <row r="28" spans="1:18" ht="18.75" x14ac:dyDescent="0.3">
      <c r="A28" s="185" t="s">
        <v>28</v>
      </c>
      <c r="B28" s="186">
        <v>102</v>
      </c>
      <c r="C28" s="187">
        <v>2970</v>
      </c>
      <c r="D28" s="189">
        <v>16</v>
      </c>
      <c r="E28" s="189">
        <v>264</v>
      </c>
      <c r="F28" s="194">
        <f t="shared" si="0"/>
        <v>118</v>
      </c>
      <c r="G28" s="195">
        <f t="shared" si="1"/>
        <v>3234</v>
      </c>
      <c r="H28" s="189">
        <v>2</v>
      </c>
      <c r="I28" s="189">
        <v>5</v>
      </c>
      <c r="J28" s="194">
        <v>2</v>
      </c>
      <c r="K28" s="195">
        <v>5</v>
      </c>
      <c r="L28" s="189">
        <f t="shared" si="2"/>
        <v>104</v>
      </c>
      <c r="M28" s="189">
        <f t="shared" si="2"/>
        <v>2975</v>
      </c>
      <c r="N28" s="187">
        <f t="shared" si="3"/>
        <v>16</v>
      </c>
      <c r="O28" s="187">
        <f t="shared" si="3"/>
        <v>264</v>
      </c>
      <c r="P28" s="274">
        <f t="shared" si="4"/>
        <v>120</v>
      </c>
      <c r="Q28" s="222">
        <f t="shared" si="4"/>
        <v>3239</v>
      </c>
      <c r="R28" s="8"/>
    </row>
    <row r="29" spans="1:18" ht="18.75" x14ac:dyDescent="0.3">
      <c r="A29" s="82" t="s">
        <v>29</v>
      </c>
      <c r="B29" s="83">
        <v>55</v>
      </c>
      <c r="C29" s="84">
        <v>1337</v>
      </c>
      <c r="D29" s="86">
        <v>8</v>
      </c>
      <c r="E29" s="86">
        <v>121</v>
      </c>
      <c r="F29" s="87">
        <f t="shared" si="0"/>
        <v>63</v>
      </c>
      <c r="G29" s="88">
        <f t="shared" si="1"/>
        <v>1458</v>
      </c>
      <c r="H29" s="86">
        <v>2</v>
      </c>
      <c r="I29" s="86">
        <v>2</v>
      </c>
      <c r="J29" s="87">
        <v>2</v>
      </c>
      <c r="K29" s="88">
        <v>2</v>
      </c>
      <c r="L29" s="86">
        <f t="shared" si="2"/>
        <v>57</v>
      </c>
      <c r="M29" s="86">
        <f t="shared" si="2"/>
        <v>1339</v>
      </c>
      <c r="N29" s="84">
        <f t="shared" si="3"/>
        <v>8</v>
      </c>
      <c r="O29" s="84">
        <f t="shared" si="3"/>
        <v>121</v>
      </c>
      <c r="P29" s="272">
        <f t="shared" si="4"/>
        <v>65</v>
      </c>
      <c r="Q29" s="213">
        <f t="shared" si="4"/>
        <v>1460</v>
      </c>
      <c r="R29" s="8"/>
    </row>
    <row r="30" spans="1:18" ht="18.75" x14ac:dyDescent="0.3">
      <c r="A30" s="82" t="s">
        <v>30</v>
      </c>
      <c r="B30" s="83">
        <v>27</v>
      </c>
      <c r="C30" s="84">
        <v>728</v>
      </c>
      <c r="D30" s="86">
        <v>7</v>
      </c>
      <c r="E30" s="86">
        <v>83</v>
      </c>
      <c r="F30" s="87">
        <f t="shared" si="0"/>
        <v>34</v>
      </c>
      <c r="G30" s="88">
        <f t="shared" si="1"/>
        <v>811</v>
      </c>
      <c r="H30" s="86">
        <v>2</v>
      </c>
      <c r="I30" s="86">
        <v>2</v>
      </c>
      <c r="J30" s="87">
        <v>2</v>
      </c>
      <c r="K30" s="88">
        <v>2</v>
      </c>
      <c r="L30" s="86">
        <f t="shared" si="2"/>
        <v>29</v>
      </c>
      <c r="M30" s="86">
        <f t="shared" si="2"/>
        <v>730</v>
      </c>
      <c r="N30" s="84">
        <f t="shared" si="3"/>
        <v>7</v>
      </c>
      <c r="O30" s="84">
        <f t="shared" si="3"/>
        <v>83</v>
      </c>
      <c r="P30" s="272">
        <f t="shared" si="4"/>
        <v>36</v>
      </c>
      <c r="Q30" s="213">
        <f t="shared" si="4"/>
        <v>813</v>
      </c>
      <c r="R30" s="8"/>
    </row>
    <row r="31" spans="1:18" ht="18.75" x14ac:dyDescent="0.3">
      <c r="A31" s="82" t="s">
        <v>31</v>
      </c>
      <c r="B31" s="83">
        <v>20</v>
      </c>
      <c r="C31" s="84">
        <v>534</v>
      </c>
      <c r="D31" s="86">
        <v>3</v>
      </c>
      <c r="E31" s="86">
        <v>38</v>
      </c>
      <c r="F31" s="87">
        <f t="shared" si="0"/>
        <v>23</v>
      </c>
      <c r="G31" s="88">
        <f t="shared" si="1"/>
        <v>572</v>
      </c>
      <c r="H31" s="86">
        <v>2</v>
      </c>
      <c r="I31" s="86">
        <v>4</v>
      </c>
      <c r="J31" s="87">
        <v>2</v>
      </c>
      <c r="K31" s="88">
        <v>4</v>
      </c>
      <c r="L31" s="86">
        <f t="shared" si="2"/>
        <v>22</v>
      </c>
      <c r="M31" s="86">
        <f t="shared" si="2"/>
        <v>538</v>
      </c>
      <c r="N31" s="84">
        <f t="shared" si="3"/>
        <v>3</v>
      </c>
      <c r="O31" s="84">
        <f t="shared" si="3"/>
        <v>38</v>
      </c>
      <c r="P31" s="272">
        <f t="shared" si="4"/>
        <v>25</v>
      </c>
      <c r="Q31" s="213">
        <f t="shared" si="4"/>
        <v>576</v>
      </c>
      <c r="R31" s="8"/>
    </row>
    <row r="32" spans="1:18" ht="18.75" x14ac:dyDescent="0.3">
      <c r="A32" s="82" t="s">
        <v>32</v>
      </c>
      <c r="B32" s="83">
        <v>17</v>
      </c>
      <c r="C32" s="84">
        <v>387</v>
      </c>
      <c r="D32" s="86">
        <v>4</v>
      </c>
      <c r="E32" s="86">
        <v>34</v>
      </c>
      <c r="F32" s="87">
        <f t="shared" si="0"/>
        <v>21</v>
      </c>
      <c r="G32" s="88">
        <f t="shared" si="1"/>
        <v>421</v>
      </c>
      <c r="H32" s="125">
        <v>0</v>
      </c>
      <c r="I32" s="125">
        <v>0</v>
      </c>
      <c r="J32" s="87">
        <v>0</v>
      </c>
      <c r="K32" s="88">
        <v>0</v>
      </c>
      <c r="L32" s="86">
        <f t="shared" si="2"/>
        <v>17</v>
      </c>
      <c r="M32" s="86">
        <f t="shared" si="2"/>
        <v>387</v>
      </c>
      <c r="N32" s="84">
        <f t="shared" si="3"/>
        <v>4</v>
      </c>
      <c r="O32" s="84">
        <f t="shared" si="3"/>
        <v>34</v>
      </c>
      <c r="P32" s="272">
        <f t="shared" si="4"/>
        <v>21</v>
      </c>
      <c r="Q32" s="213">
        <f t="shared" si="4"/>
        <v>421</v>
      </c>
      <c r="R32" s="8"/>
    </row>
    <row r="33" spans="1:18" ht="18.75" x14ac:dyDescent="0.3">
      <c r="A33" s="82" t="s">
        <v>33</v>
      </c>
      <c r="B33" s="101">
        <v>8</v>
      </c>
      <c r="C33" s="102">
        <v>156</v>
      </c>
      <c r="D33" s="131">
        <v>2</v>
      </c>
      <c r="E33" s="131">
        <v>28</v>
      </c>
      <c r="F33" s="105">
        <f t="shared" si="0"/>
        <v>10</v>
      </c>
      <c r="G33" s="106">
        <f t="shared" si="1"/>
        <v>184</v>
      </c>
      <c r="H33" s="130">
        <v>0</v>
      </c>
      <c r="I33" s="131">
        <v>0</v>
      </c>
      <c r="J33" s="105">
        <v>0</v>
      </c>
      <c r="K33" s="106">
        <v>0</v>
      </c>
      <c r="L33" s="104">
        <f t="shared" si="2"/>
        <v>8</v>
      </c>
      <c r="M33" s="104">
        <f t="shared" si="2"/>
        <v>156</v>
      </c>
      <c r="N33" s="102">
        <f t="shared" si="3"/>
        <v>2</v>
      </c>
      <c r="O33" s="102">
        <f t="shared" si="3"/>
        <v>28</v>
      </c>
      <c r="P33" s="275">
        <f t="shared" si="4"/>
        <v>10</v>
      </c>
      <c r="Q33" s="216">
        <f t="shared" si="4"/>
        <v>184</v>
      </c>
      <c r="R33" s="8"/>
    </row>
    <row r="34" spans="1:18" ht="6" customHeight="1" x14ac:dyDescent="0.3">
      <c r="A34" s="107"/>
      <c r="B34" s="83"/>
      <c r="C34" s="84"/>
      <c r="D34" s="86"/>
      <c r="E34" s="86"/>
      <c r="F34" s="87">
        <f t="shared" si="0"/>
        <v>0</v>
      </c>
      <c r="G34" s="88">
        <f t="shared" si="1"/>
        <v>0</v>
      </c>
      <c r="H34" s="86"/>
      <c r="I34" s="86"/>
      <c r="J34" s="87"/>
      <c r="K34" s="88"/>
      <c r="L34" s="86"/>
      <c r="M34" s="86"/>
      <c r="N34" s="84"/>
      <c r="O34" s="84"/>
      <c r="P34" s="87"/>
      <c r="Q34" s="88"/>
      <c r="R34" s="8"/>
    </row>
    <row r="35" spans="1:18" ht="18.75" x14ac:dyDescent="0.25">
      <c r="A35" s="114" t="s">
        <v>34</v>
      </c>
      <c r="B35" s="108">
        <v>571</v>
      </c>
      <c r="C35" s="109">
        <v>15790</v>
      </c>
      <c r="D35" s="111">
        <v>99</v>
      </c>
      <c r="E35" s="111">
        <v>1405</v>
      </c>
      <c r="F35" s="112">
        <f t="shared" si="0"/>
        <v>670</v>
      </c>
      <c r="G35" s="113">
        <f t="shared" si="1"/>
        <v>17195</v>
      </c>
      <c r="H35" s="111">
        <v>27</v>
      </c>
      <c r="I35" s="111">
        <v>137</v>
      </c>
      <c r="J35" s="112">
        <v>27</v>
      </c>
      <c r="K35" s="113">
        <v>137</v>
      </c>
      <c r="L35" s="111">
        <f>B35+H35</f>
        <v>598</v>
      </c>
      <c r="M35" s="111">
        <f>C35+I35</f>
        <v>15927</v>
      </c>
      <c r="N35" s="109">
        <f>D35</f>
        <v>99</v>
      </c>
      <c r="O35" s="109">
        <f>E35</f>
        <v>1405</v>
      </c>
      <c r="P35" s="112">
        <f>L35+N35</f>
        <v>697</v>
      </c>
      <c r="Q35" s="113">
        <f>M35+O35</f>
        <v>17332</v>
      </c>
      <c r="R35" s="8"/>
    </row>
    <row r="36" spans="1:18" ht="5.45" customHeight="1" x14ac:dyDescent="0.3">
      <c r="A36" s="57"/>
      <c r="B36" s="238"/>
      <c r="C36" s="122"/>
      <c r="D36" s="135"/>
      <c r="E36" s="135"/>
      <c r="F36" s="140"/>
      <c r="G36" s="141"/>
      <c r="H36" s="135"/>
      <c r="I36" s="135"/>
      <c r="J36" s="140"/>
      <c r="K36" s="141"/>
      <c r="L36" s="135"/>
      <c r="M36" s="135"/>
      <c r="N36" s="122"/>
      <c r="O36" s="122"/>
      <c r="P36" s="140"/>
      <c r="Q36" s="141"/>
      <c r="R36" s="8"/>
    </row>
    <row r="37" spans="1:18" ht="8.4499999999999993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6"/>
      <c r="O37" s="13"/>
      <c r="P37" s="8"/>
      <c r="Q37" s="8"/>
      <c r="R37" s="8"/>
    </row>
    <row r="38" spans="1:18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6"/>
      <c r="O38" s="13"/>
      <c r="P38" s="8"/>
      <c r="Q38" s="8"/>
      <c r="R38" s="8"/>
    </row>
    <row r="39" spans="1:18" x14ac:dyDescent="0.25">
      <c r="A39" s="474" t="s">
        <v>121</v>
      </c>
      <c r="B39" s="7"/>
      <c r="C39" s="8"/>
      <c r="D39" s="8"/>
      <c r="E39" s="8"/>
      <c r="F39" s="13"/>
      <c r="G39" s="13"/>
      <c r="H39" s="13"/>
      <c r="I39" s="13"/>
      <c r="J39" s="13"/>
      <c r="K39" s="13"/>
      <c r="L39" s="13"/>
      <c r="M39" s="13"/>
      <c r="N39" s="16"/>
      <c r="O39" s="13"/>
      <c r="P39" s="8"/>
      <c r="Q39" s="8"/>
      <c r="R39" s="8"/>
    </row>
    <row r="40" spans="1:18" x14ac:dyDescent="0.25">
      <c r="A40" s="430" t="s">
        <v>139</v>
      </c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x14ac:dyDescent="0.25">
      <c r="A41" s="430" t="s">
        <v>119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x14ac:dyDescent="0.25">
      <c r="A42" s="430" t="s">
        <v>143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54" spans="1:21" ht="18" x14ac:dyDescent="0.25">
      <c r="A54" s="438"/>
      <c r="B54" s="439"/>
      <c r="C54" s="439"/>
      <c r="D54" s="439"/>
      <c r="E54" s="439"/>
      <c r="F54" s="439"/>
      <c r="G54" s="439"/>
      <c r="H54" s="439"/>
      <c r="I54" s="439"/>
      <c r="J54" s="439"/>
      <c r="K54" s="439"/>
      <c r="L54" s="439"/>
      <c r="M54" s="439"/>
      <c r="N54" s="439"/>
      <c r="O54" s="439"/>
      <c r="P54" s="439"/>
      <c r="Q54" s="439"/>
      <c r="R54" s="439">
        <f t="shared" ref="R54" si="5">SUM(R10:R33)</f>
        <v>0</v>
      </c>
      <c r="S54" s="439"/>
      <c r="T54" s="439"/>
      <c r="U54" s="439"/>
    </row>
    <row r="55" spans="1:21" ht="18" x14ac:dyDescent="0.25">
      <c r="A55" s="438"/>
      <c r="B55" s="440"/>
      <c r="C55" s="440"/>
      <c r="D55" s="440"/>
      <c r="E55" s="440"/>
      <c r="F55" s="440"/>
      <c r="G55" s="440"/>
      <c r="H55" s="440"/>
      <c r="I55" s="440"/>
      <c r="J55" s="440"/>
      <c r="K55" s="440"/>
      <c r="L55" s="440"/>
      <c r="M55" s="440"/>
      <c r="N55" s="440"/>
      <c r="O55" s="440"/>
      <c r="P55" s="440"/>
      <c r="Q55" s="440"/>
      <c r="R55" s="440"/>
      <c r="S55" s="440"/>
      <c r="T55" s="440"/>
      <c r="U55" s="440"/>
    </row>
    <row r="56" spans="1:21" ht="18.75" x14ac:dyDescent="0.25">
      <c r="A56" s="438"/>
      <c r="B56" s="441"/>
      <c r="C56" s="441"/>
      <c r="D56" s="441"/>
      <c r="E56" s="441"/>
      <c r="F56" s="441"/>
      <c r="G56" s="441"/>
      <c r="H56" s="441"/>
      <c r="I56" s="441"/>
      <c r="J56" s="441"/>
      <c r="K56" s="441"/>
      <c r="L56" s="441"/>
      <c r="M56" s="441"/>
      <c r="N56" s="441"/>
      <c r="O56" s="441"/>
      <c r="P56" s="441"/>
      <c r="Q56" s="441"/>
      <c r="R56" s="441">
        <v>489</v>
      </c>
      <c r="S56" s="441"/>
      <c r="T56" s="441"/>
      <c r="U56" s="441"/>
    </row>
    <row r="57" spans="1:21" x14ac:dyDescent="0.25">
      <c r="A57" s="440"/>
      <c r="B57" s="440"/>
      <c r="C57" s="440"/>
      <c r="D57" s="440"/>
      <c r="E57" s="440"/>
      <c r="F57" s="440"/>
      <c r="G57" s="440"/>
      <c r="H57" s="440"/>
      <c r="I57" s="440"/>
      <c r="J57" s="440"/>
      <c r="K57" s="440"/>
      <c r="L57" s="440"/>
      <c r="M57" s="440"/>
    </row>
    <row r="58" spans="1:21" x14ac:dyDescent="0.25">
      <c r="A58" s="440"/>
      <c r="B58" s="440"/>
      <c r="C58" s="440"/>
      <c r="D58" s="440"/>
      <c r="E58" s="440"/>
      <c r="F58" s="440"/>
      <c r="G58" s="440"/>
      <c r="H58" s="440"/>
      <c r="I58" s="440"/>
      <c r="J58" s="440"/>
      <c r="K58" s="440"/>
      <c r="L58" s="440"/>
      <c r="M58" s="440"/>
    </row>
    <row r="59" spans="1:21" ht="18" x14ac:dyDescent="0.25">
      <c r="A59" s="442"/>
      <c r="B59" s="443"/>
      <c r="C59" s="445"/>
      <c r="D59" s="443"/>
      <c r="E59" s="443"/>
      <c r="F59" s="443"/>
      <c r="G59" s="443"/>
      <c r="H59" s="443"/>
      <c r="I59" s="443"/>
      <c r="J59" s="443"/>
      <c r="K59" s="443"/>
      <c r="L59" s="443"/>
      <c r="M59" s="443"/>
      <c r="N59" s="443"/>
      <c r="O59" s="443"/>
      <c r="P59" s="443"/>
      <c r="Q59" s="443"/>
      <c r="R59" s="443">
        <f t="shared" ref="R59" si="6">((R54*100/R56)-100)</f>
        <v>-100</v>
      </c>
      <c r="S59" s="443"/>
      <c r="T59" s="443"/>
      <c r="U59" s="443"/>
    </row>
    <row r="60" spans="1:21" x14ac:dyDescent="0.25">
      <c r="A60" s="440"/>
      <c r="B60" s="440"/>
      <c r="C60" s="446"/>
      <c r="D60" s="440"/>
      <c r="E60" s="440"/>
      <c r="F60" s="440"/>
      <c r="G60" s="440"/>
      <c r="H60" s="440"/>
      <c r="I60" s="440"/>
      <c r="J60" s="440"/>
      <c r="K60" s="440"/>
      <c r="L60" s="440"/>
      <c r="M60" s="440"/>
      <c r="N60" s="440"/>
      <c r="O60" s="440"/>
      <c r="P60" s="440"/>
      <c r="Q60" s="440"/>
      <c r="R60" s="440"/>
      <c r="S60" s="440"/>
      <c r="T60" s="440"/>
      <c r="U60" s="440"/>
    </row>
    <row r="61" spans="1:21" x14ac:dyDescent="0.25">
      <c r="A61" s="440"/>
      <c r="B61" s="440"/>
      <c r="C61" s="446"/>
      <c r="D61" s="440"/>
      <c r="E61" s="440"/>
      <c r="F61" s="440"/>
      <c r="G61" s="440"/>
      <c r="H61" s="440"/>
      <c r="I61" s="440"/>
      <c r="J61" s="440"/>
      <c r="K61" s="440"/>
      <c r="L61" s="440"/>
      <c r="M61" s="440"/>
      <c r="N61" s="440"/>
      <c r="O61" s="440"/>
      <c r="P61" s="440"/>
      <c r="Q61" s="440"/>
      <c r="R61" s="440"/>
      <c r="S61" s="440"/>
      <c r="T61" s="440"/>
      <c r="U61" s="440"/>
    </row>
    <row r="62" spans="1:21" ht="18" x14ac:dyDescent="0.25">
      <c r="A62" s="442"/>
      <c r="B62" s="444"/>
      <c r="C62" s="447"/>
      <c r="D62" s="444"/>
      <c r="E62" s="444"/>
      <c r="F62" s="444"/>
      <c r="G62" s="444"/>
      <c r="H62" s="444"/>
      <c r="I62" s="444"/>
      <c r="J62" s="444"/>
      <c r="K62" s="444"/>
      <c r="L62" s="444"/>
      <c r="M62" s="444"/>
      <c r="N62" s="444"/>
      <c r="O62" s="444"/>
      <c r="P62" s="444"/>
      <c r="Q62" s="444"/>
      <c r="R62" s="444">
        <f t="shared" ref="R62" si="7">R54-R56</f>
        <v>-489</v>
      </c>
      <c r="S62" s="444"/>
      <c r="T62" s="444"/>
      <c r="U62" s="444"/>
    </row>
  </sheetData>
  <mergeCells count="15">
    <mergeCell ref="C1:N1"/>
    <mergeCell ref="C3:N3"/>
    <mergeCell ref="B6:G6"/>
    <mergeCell ref="L6:Q6"/>
    <mergeCell ref="A7:A8"/>
    <mergeCell ref="B7:C7"/>
    <mergeCell ref="D7:E7"/>
    <mergeCell ref="F7:G7"/>
    <mergeCell ref="L7:M7"/>
    <mergeCell ref="N7:O7"/>
    <mergeCell ref="P7:Q7"/>
    <mergeCell ref="C2:N2"/>
    <mergeCell ref="H7:I7"/>
    <mergeCell ref="J7:K7"/>
    <mergeCell ref="H6:K6"/>
  </mergeCells>
  <conditionalFormatting sqref="D21:E32 D34:E34">
    <cfRule type="cellIs" dxfId="21" priority="4" stopIfTrue="1" operator="equal">
      <formula>0</formula>
    </cfRule>
  </conditionalFormatting>
  <conditionalFormatting sqref="H17:I31 H34:I34">
    <cfRule type="cellIs" dxfId="20" priority="3" stopIfTrue="1" operator="equal">
      <formula>0</formula>
    </cfRule>
  </conditionalFormatting>
  <conditionalFormatting sqref="L10:M10 L16:M34">
    <cfRule type="cellIs" dxfId="19" priority="2" stopIfTrue="1" operator="equal">
      <formula>0</formula>
    </cfRule>
  </conditionalFormatting>
  <conditionalFormatting sqref="P10:Q10 P16:Q34">
    <cfRule type="cellIs" dxfId="18" priority="1" stopIfTrue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-0.249977111117893"/>
  </sheetPr>
  <dimension ref="A1:U62"/>
  <sheetViews>
    <sheetView zoomScale="75" zoomScaleNormal="75" workbookViewId="0">
      <selection activeCell="U1" sqref="U1"/>
    </sheetView>
  </sheetViews>
  <sheetFormatPr defaultRowHeight="15" x14ac:dyDescent="0.25"/>
  <cols>
    <col min="1" max="1" width="15.28515625" customWidth="1"/>
    <col min="2" max="13" width="9.7109375" customWidth="1"/>
    <col min="14" max="19" width="11.7109375" customWidth="1"/>
    <col min="20" max="20" width="1.28515625" customWidth="1"/>
    <col min="21" max="21" width="21.140625" customWidth="1"/>
  </cols>
  <sheetData>
    <row r="1" spans="1:21" ht="15.75" x14ac:dyDescent="0.25">
      <c r="A1" s="534" t="s">
        <v>0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4"/>
      <c r="S1" s="534"/>
      <c r="U1" s="563">
        <v>44174</v>
      </c>
    </row>
    <row r="2" spans="1:21" ht="15.75" x14ac:dyDescent="0.25">
      <c r="A2" s="534" t="s">
        <v>35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420"/>
    </row>
    <row r="3" spans="1:21" ht="15.75" x14ac:dyDescent="0.25">
      <c r="A3" s="534" t="s">
        <v>163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  <c r="O3" s="534"/>
      <c r="P3" s="534"/>
      <c r="Q3" s="534"/>
      <c r="R3" s="534"/>
      <c r="S3" s="534"/>
      <c r="T3" s="8"/>
    </row>
    <row r="4" spans="1:21" ht="15.75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7"/>
      <c r="R4" s="46"/>
      <c r="S4" s="46"/>
      <c r="T4" s="8"/>
    </row>
    <row r="5" spans="1:21" x14ac:dyDescent="0.25">
      <c r="A5" s="13"/>
      <c r="B5" s="15"/>
      <c r="C5" s="20"/>
      <c r="D5" s="15"/>
      <c r="E5" s="15"/>
      <c r="F5" s="15"/>
      <c r="G5" s="15"/>
      <c r="H5" s="15"/>
      <c r="I5" s="15"/>
      <c r="J5" s="20"/>
      <c r="K5" s="15"/>
      <c r="L5" s="15"/>
      <c r="M5" s="15"/>
      <c r="N5" s="15"/>
      <c r="O5" s="15"/>
      <c r="P5" s="15"/>
      <c r="Q5" s="15"/>
      <c r="R5" s="15"/>
      <c r="S5" s="15"/>
      <c r="T5" s="8"/>
    </row>
    <row r="6" spans="1:21" ht="18.75" x14ac:dyDescent="0.3">
      <c r="A6" s="231"/>
      <c r="B6" s="535" t="s">
        <v>126</v>
      </c>
      <c r="C6" s="536"/>
      <c r="D6" s="536"/>
      <c r="E6" s="536"/>
      <c r="F6" s="537"/>
      <c r="G6" s="537"/>
      <c r="H6" s="508" t="s">
        <v>59</v>
      </c>
      <c r="I6" s="509"/>
      <c r="J6" s="509"/>
      <c r="K6" s="509"/>
      <c r="L6" s="509"/>
      <c r="M6" s="510"/>
      <c r="N6" s="511" t="s">
        <v>34</v>
      </c>
      <c r="O6" s="511"/>
      <c r="P6" s="511"/>
      <c r="Q6" s="511"/>
      <c r="R6" s="511"/>
      <c r="S6" s="507"/>
      <c r="T6" s="8"/>
    </row>
    <row r="7" spans="1:21" ht="18.75" x14ac:dyDescent="0.3">
      <c r="A7" s="526" t="s">
        <v>7</v>
      </c>
      <c r="B7" s="501" t="s">
        <v>61</v>
      </c>
      <c r="C7" s="502"/>
      <c r="D7" s="493" t="s">
        <v>62</v>
      </c>
      <c r="E7" s="493"/>
      <c r="F7" s="494" t="s">
        <v>34</v>
      </c>
      <c r="G7" s="494"/>
      <c r="H7" s="499" t="s">
        <v>61</v>
      </c>
      <c r="I7" s="493"/>
      <c r="J7" s="502" t="s">
        <v>62</v>
      </c>
      <c r="K7" s="502"/>
      <c r="L7" s="494" t="s">
        <v>34</v>
      </c>
      <c r="M7" s="538"/>
      <c r="N7" s="501" t="s">
        <v>61</v>
      </c>
      <c r="O7" s="502"/>
      <c r="P7" s="493" t="s">
        <v>62</v>
      </c>
      <c r="Q7" s="493"/>
      <c r="R7" s="494" t="s">
        <v>34</v>
      </c>
      <c r="S7" s="538"/>
      <c r="T7" s="8"/>
    </row>
    <row r="8" spans="1:21" ht="18.75" x14ac:dyDescent="0.3">
      <c r="A8" s="526"/>
      <c r="B8" s="178" t="s">
        <v>42</v>
      </c>
      <c r="C8" s="171" t="s">
        <v>9</v>
      </c>
      <c r="D8" s="172" t="s">
        <v>42</v>
      </c>
      <c r="E8" s="172" t="s">
        <v>9</v>
      </c>
      <c r="F8" s="331" t="s">
        <v>42</v>
      </c>
      <c r="G8" s="331" t="s">
        <v>9</v>
      </c>
      <c r="H8" s="175" t="s">
        <v>42</v>
      </c>
      <c r="I8" s="172" t="s">
        <v>9</v>
      </c>
      <c r="J8" s="171" t="s">
        <v>42</v>
      </c>
      <c r="K8" s="171" t="s">
        <v>9</v>
      </c>
      <c r="L8" s="331" t="s">
        <v>42</v>
      </c>
      <c r="M8" s="332" t="s">
        <v>9</v>
      </c>
      <c r="N8" s="171" t="s">
        <v>42</v>
      </c>
      <c r="O8" s="171" t="s">
        <v>9</v>
      </c>
      <c r="P8" s="172" t="s">
        <v>42</v>
      </c>
      <c r="Q8" s="172" t="s">
        <v>9</v>
      </c>
      <c r="R8" s="173" t="s">
        <v>42</v>
      </c>
      <c r="S8" s="174" t="s">
        <v>9</v>
      </c>
      <c r="T8" s="8"/>
    </row>
    <row r="9" spans="1:21" ht="13.9" customHeight="1" x14ac:dyDescent="0.3">
      <c r="A9" s="225"/>
      <c r="B9" s="250"/>
      <c r="C9" s="251"/>
      <c r="D9" s="248"/>
      <c r="E9" s="248"/>
      <c r="F9" s="254"/>
      <c r="G9" s="254"/>
      <c r="H9" s="249"/>
      <c r="I9" s="248"/>
      <c r="J9" s="251"/>
      <c r="K9" s="251"/>
      <c r="L9" s="254"/>
      <c r="M9" s="255"/>
      <c r="N9" s="251"/>
      <c r="O9" s="251"/>
      <c r="P9" s="248"/>
      <c r="Q9" s="248"/>
      <c r="R9" s="254"/>
      <c r="S9" s="255"/>
      <c r="T9" s="8"/>
    </row>
    <row r="10" spans="1:21" ht="18.75" x14ac:dyDescent="0.3">
      <c r="A10" s="82" t="s">
        <v>44</v>
      </c>
      <c r="B10" s="83">
        <v>2</v>
      </c>
      <c r="C10" s="84">
        <v>4</v>
      </c>
      <c r="D10" s="125">
        <v>0</v>
      </c>
      <c r="E10" s="125">
        <v>0</v>
      </c>
      <c r="F10" s="87">
        <f>B10+D10</f>
        <v>2</v>
      </c>
      <c r="G10" s="88">
        <f>C10+E10</f>
        <v>4</v>
      </c>
      <c r="H10" s="125">
        <v>0</v>
      </c>
      <c r="I10" s="125">
        <v>0</v>
      </c>
      <c r="J10" s="84">
        <v>0</v>
      </c>
      <c r="K10" s="84">
        <v>0</v>
      </c>
      <c r="L10" s="87">
        <f>H10+J10</f>
        <v>0</v>
      </c>
      <c r="M10" s="87">
        <f>I10+K10</f>
        <v>0</v>
      </c>
      <c r="N10" s="83">
        <f>B10+H10</f>
        <v>2</v>
      </c>
      <c r="O10" s="84">
        <f>C10+I10</f>
        <v>4</v>
      </c>
      <c r="P10" s="125">
        <f>D10+J10</f>
        <v>0</v>
      </c>
      <c r="Q10" s="125">
        <f>E10+K10</f>
        <v>0</v>
      </c>
      <c r="R10" s="272">
        <f>N10+P10</f>
        <v>2</v>
      </c>
      <c r="S10" s="213">
        <f>O10+Q10</f>
        <v>4</v>
      </c>
      <c r="T10" s="8"/>
    </row>
    <row r="11" spans="1:21" ht="18.75" x14ac:dyDescent="0.3">
      <c r="A11" s="82" t="s">
        <v>11</v>
      </c>
      <c r="B11" s="83">
        <v>0</v>
      </c>
      <c r="C11" s="84">
        <v>0</v>
      </c>
      <c r="D11" s="125">
        <v>0</v>
      </c>
      <c r="E11" s="125">
        <v>0</v>
      </c>
      <c r="F11" s="87">
        <f t="shared" ref="F11:F35" si="0">B11+D11</f>
        <v>0</v>
      </c>
      <c r="G11" s="88">
        <f t="shared" ref="G11:G35" si="1">C11+E11</f>
        <v>0</v>
      </c>
      <c r="H11" s="125">
        <v>0</v>
      </c>
      <c r="I11" s="125">
        <v>0</v>
      </c>
      <c r="J11" s="84">
        <v>0</v>
      </c>
      <c r="K11" s="84">
        <v>0</v>
      </c>
      <c r="L11" s="87">
        <f t="shared" ref="L11:L35" si="2">H11+J11</f>
        <v>0</v>
      </c>
      <c r="M11" s="87">
        <f t="shared" ref="M11:M35" si="3">I11+K11</f>
        <v>0</v>
      </c>
      <c r="N11" s="83">
        <f t="shared" ref="N11:N35" si="4">B11+H11</f>
        <v>0</v>
      </c>
      <c r="O11" s="84">
        <f t="shared" ref="O11:O35" si="5">C11+I11</f>
        <v>0</v>
      </c>
      <c r="P11" s="125">
        <f t="shared" ref="P11:P35" si="6">D11+J11</f>
        <v>0</v>
      </c>
      <c r="Q11" s="125">
        <f t="shared" ref="Q11:Q35" si="7">E11+K11</f>
        <v>0</v>
      </c>
      <c r="R11" s="272">
        <f t="shared" ref="R11:R35" si="8">N11+P11</f>
        <v>0</v>
      </c>
      <c r="S11" s="213">
        <f t="shared" ref="S11:S35" si="9">O11+Q11</f>
        <v>0</v>
      </c>
      <c r="T11" s="8"/>
    </row>
    <row r="12" spans="1:21" ht="18.75" x14ac:dyDescent="0.3">
      <c r="A12" s="82" t="s">
        <v>12</v>
      </c>
      <c r="B12" s="83">
        <v>0</v>
      </c>
      <c r="C12" s="84">
        <v>0</v>
      </c>
      <c r="D12" s="125">
        <v>0</v>
      </c>
      <c r="E12" s="125">
        <v>0</v>
      </c>
      <c r="F12" s="87">
        <f t="shared" si="0"/>
        <v>0</v>
      </c>
      <c r="G12" s="88">
        <f t="shared" si="1"/>
        <v>0</v>
      </c>
      <c r="H12" s="125">
        <v>0</v>
      </c>
      <c r="I12" s="125">
        <v>0</v>
      </c>
      <c r="J12" s="84">
        <v>0</v>
      </c>
      <c r="K12" s="84">
        <v>0</v>
      </c>
      <c r="L12" s="87">
        <f t="shared" si="2"/>
        <v>0</v>
      </c>
      <c r="M12" s="87">
        <f t="shared" si="3"/>
        <v>0</v>
      </c>
      <c r="N12" s="83">
        <f t="shared" si="4"/>
        <v>0</v>
      </c>
      <c r="O12" s="84">
        <f t="shared" si="5"/>
        <v>0</v>
      </c>
      <c r="P12" s="125">
        <f t="shared" si="6"/>
        <v>0</v>
      </c>
      <c r="Q12" s="125">
        <f t="shared" si="7"/>
        <v>0</v>
      </c>
      <c r="R12" s="272">
        <f t="shared" si="8"/>
        <v>0</v>
      </c>
      <c r="S12" s="213">
        <f t="shared" si="9"/>
        <v>0</v>
      </c>
      <c r="T12" s="8"/>
    </row>
    <row r="13" spans="1:21" ht="18.75" x14ac:dyDescent="0.3">
      <c r="A13" s="82" t="s">
        <v>13</v>
      </c>
      <c r="B13" s="83">
        <v>0</v>
      </c>
      <c r="C13" s="84">
        <v>0</v>
      </c>
      <c r="D13" s="125">
        <v>0</v>
      </c>
      <c r="E13" s="125">
        <v>0</v>
      </c>
      <c r="F13" s="87">
        <f t="shared" si="0"/>
        <v>0</v>
      </c>
      <c r="G13" s="88">
        <f t="shared" si="1"/>
        <v>0</v>
      </c>
      <c r="H13" s="125">
        <v>0</v>
      </c>
      <c r="I13" s="125">
        <v>0</v>
      </c>
      <c r="J13" s="84">
        <v>0</v>
      </c>
      <c r="K13" s="84">
        <v>0</v>
      </c>
      <c r="L13" s="87">
        <f t="shared" si="2"/>
        <v>0</v>
      </c>
      <c r="M13" s="87">
        <f t="shared" si="3"/>
        <v>0</v>
      </c>
      <c r="N13" s="83">
        <f t="shared" si="4"/>
        <v>0</v>
      </c>
      <c r="O13" s="84">
        <f t="shared" si="5"/>
        <v>0</v>
      </c>
      <c r="P13" s="125">
        <f t="shared" si="6"/>
        <v>0</v>
      </c>
      <c r="Q13" s="125">
        <f t="shared" si="7"/>
        <v>0</v>
      </c>
      <c r="R13" s="272">
        <f t="shared" si="8"/>
        <v>0</v>
      </c>
      <c r="S13" s="213">
        <f t="shared" si="9"/>
        <v>0</v>
      </c>
      <c r="T13" s="8"/>
    </row>
    <row r="14" spans="1:21" ht="18.75" x14ac:dyDescent="0.3">
      <c r="A14" s="82" t="s">
        <v>14</v>
      </c>
      <c r="B14" s="83">
        <v>0</v>
      </c>
      <c r="C14" s="84">
        <v>0</v>
      </c>
      <c r="D14" s="125">
        <v>3</v>
      </c>
      <c r="E14" s="125">
        <v>32</v>
      </c>
      <c r="F14" s="87">
        <f t="shared" si="0"/>
        <v>3</v>
      </c>
      <c r="G14" s="88">
        <f t="shared" si="1"/>
        <v>32</v>
      </c>
      <c r="H14" s="125">
        <v>0</v>
      </c>
      <c r="I14" s="125">
        <v>0</v>
      </c>
      <c r="J14" s="84">
        <v>0</v>
      </c>
      <c r="K14" s="84">
        <v>0</v>
      </c>
      <c r="L14" s="87">
        <f t="shared" si="2"/>
        <v>0</v>
      </c>
      <c r="M14" s="87">
        <f t="shared" si="3"/>
        <v>0</v>
      </c>
      <c r="N14" s="83">
        <f t="shared" si="4"/>
        <v>0</v>
      </c>
      <c r="O14" s="84">
        <f t="shared" si="5"/>
        <v>0</v>
      </c>
      <c r="P14" s="125">
        <f t="shared" si="6"/>
        <v>3</v>
      </c>
      <c r="Q14" s="125">
        <f t="shared" si="7"/>
        <v>32</v>
      </c>
      <c r="R14" s="272">
        <f t="shared" si="8"/>
        <v>3</v>
      </c>
      <c r="S14" s="213">
        <f t="shared" si="9"/>
        <v>32</v>
      </c>
      <c r="T14" s="8"/>
    </row>
    <row r="15" spans="1:21" ht="18.75" x14ac:dyDescent="0.3">
      <c r="A15" s="82" t="s">
        <v>15</v>
      </c>
      <c r="B15" s="83">
        <v>0</v>
      </c>
      <c r="C15" s="84">
        <v>0</v>
      </c>
      <c r="D15" s="86">
        <v>7</v>
      </c>
      <c r="E15" s="86">
        <v>121</v>
      </c>
      <c r="F15" s="87">
        <f t="shared" si="0"/>
        <v>7</v>
      </c>
      <c r="G15" s="88">
        <f t="shared" si="1"/>
        <v>121</v>
      </c>
      <c r="H15" s="125">
        <v>0</v>
      </c>
      <c r="I15" s="125">
        <v>0</v>
      </c>
      <c r="J15" s="84">
        <v>2</v>
      </c>
      <c r="K15" s="84">
        <v>43</v>
      </c>
      <c r="L15" s="87">
        <f t="shared" si="2"/>
        <v>2</v>
      </c>
      <c r="M15" s="87">
        <f t="shared" si="3"/>
        <v>43</v>
      </c>
      <c r="N15" s="83">
        <f t="shared" si="4"/>
        <v>0</v>
      </c>
      <c r="O15" s="84">
        <f t="shared" si="5"/>
        <v>0</v>
      </c>
      <c r="P15" s="125">
        <f t="shared" si="6"/>
        <v>9</v>
      </c>
      <c r="Q15" s="125">
        <f t="shared" si="7"/>
        <v>164</v>
      </c>
      <c r="R15" s="272">
        <f t="shared" si="8"/>
        <v>9</v>
      </c>
      <c r="S15" s="213">
        <f t="shared" si="9"/>
        <v>164</v>
      </c>
      <c r="T15" s="8"/>
    </row>
    <row r="16" spans="1:21" ht="18.75" x14ac:dyDescent="0.3">
      <c r="A16" s="89" t="s">
        <v>16</v>
      </c>
      <c r="B16" s="90">
        <v>4</v>
      </c>
      <c r="C16" s="91">
        <v>83</v>
      </c>
      <c r="D16" s="93">
        <v>7</v>
      </c>
      <c r="E16" s="93">
        <v>95</v>
      </c>
      <c r="F16" s="94">
        <f t="shared" si="0"/>
        <v>11</v>
      </c>
      <c r="G16" s="334">
        <f t="shared" si="1"/>
        <v>178</v>
      </c>
      <c r="H16" s="93">
        <v>6</v>
      </c>
      <c r="I16" s="93">
        <v>194</v>
      </c>
      <c r="J16" s="91">
        <v>45</v>
      </c>
      <c r="K16" s="91">
        <v>1363</v>
      </c>
      <c r="L16" s="94">
        <f t="shared" si="2"/>
        <v>51</v>
      </c>
      <c r="M16" s="94">
        <f t="shared" si="3"/>
        <v>1557</v>
      </c>
      <c r="N16" s="90">
        <f t="shared" si="4"/>
        <v>10</v>
      </c>
      <c r="O16" s="91">
        <f t="shared" si="5"/>
        <v>277</v>
      </c>
      <c r="P16" s="125">
        <f t="shared" si="6"/>
        <v>52</v>
      </c>
      <c r="Q16" s="125">
        <f t="shared" si="7"/>
        <v>1458</v>
      </c>
      <c r="R16" s="276">
        <f t="shared" si="8"/>
        <v>62</v>
      </c>
      <c r="S16" s="214">
        <f t="shared" si="9"/>
        <v>1735</v>
      </c>
      <c r="T16" s="8"/>
    </row>
    <row r="17" spans="1:20" ht="18.75" x14ac:dyDescent="0.3">
      <c r="A17" s="89" t="s">
        <v>17</v>
      </c>
      <c r="B17" s="90">
        <v>6</v>
      </c>
      <c r="C17" s="91">
        <v>125</v>
      </c>
      <c r="D17" s="93">
        <v>8</v>
      </c>
      <c r="E17" s="93">
        <v>83</v>
      </c>
      <c r="F17" s="94">
        <f t="shared" si="0"/>
        <v>14</v>
      </c>
      <c r="G17" s="334">
        <f t="shared" si="1"/>
        <v>208</v>
      </c>
      <c r="H17" s="93">
        <v>10</v>
      </c>
      <c r="I17" s="93">
        <v>277</v>
      </c>
      <c r="J17" s="91">
        <v>118</v>
      </c>
      <c r="K17" s="91">
        <v>3409</v>
      </c>
      <c r="L17" s="94">
        <f t="shared" si="2"/>
        <v>128</v>
      </c>
      <c r="M17" s="94">
        <f t="shared" si="3"/>
        <v>3686</v>
      </c>
      <c r="N17" s="90">
        <f t="shared" si="4"/>
        <v>16</v>
      </c>
      <c r="O17" s="91">
        <f t="shared" si="5"/>
        <v>402</v>
      </c>
      <c r="P17" s="125">
        <f t="shared" si="6"/>
        <v>126</v>
      </c>
      <c r="Q17" s="125">
        <f t="shared" si="7"/>
        <v>3492</v>
      </c>
      <c r="R17" s="276">
        <f t="shared" si="8"/>
        <v>142</v>
      </c>
      <c r="S17" s="214">
        <f t="shared" si="9"/>
        <v>3894</v>
      </c>
      <c r="T17" s="8"/>
    </row>
    <row r="18" spans="1:20" ht="18.75" x14ac:dyDescent="0.3">
      <c r="A18" s="89" t="s">
        <v>18</v>
      </c>
      <c r="B18" s="90">
        <v>5</v>
      </c>
      <c r="C18" s="91">
        <v>121</v>
      </c>
      <c r="D18" s="93">
        <v>12</v>
      </c>
      <c r="E18" s="93">
        <v>109</v>
      </c>
      <c r="F18" s="94">
        <f t="shared" si="0"/>
        <v>17</v>
      </c>
      <c r="G18" s="334">
        <f t="shared" si="1"/>
        <v>230</v>
      </c>
      <c r="H18" s="93">
        <v>10</v>
      </c>
      <c r="I18" s="93">
        <v>252</v>
      </c>
      <c r="J18" s="91">
        <v>98</v>
      </c>
      <c r="K18" s="91">
        <v>2476</v>
      </c>
      <c r="L18" s="94">
        <f t="shared" si="2"/>
        <v>108</v>
      </c>
      <c r="M18" s="94">
        <f t="shared" si="3"/>
        <v>2728</v>
      </c>
      <c r="N18" s="90">
        <f t="shared" si="4"/>
        <v>15</v>
      </c>
      <c r="O18" s="91">
        <f t="shared" si="5"/>
        <v>373</v>
      </c>
      <c r="P18" s="125">
        <f t="shared" si="6"/>
        <v>110</v>
      </c>
      <c r="Q18" s="125">
        <f t="shared" si="7"/>
        <v>2585</v>
      </c>
      <c r="R18" s="276">
        <f t="shared" si="8"/>
        <v>125</v>
      </c>
      <c r="S18" s="214">
        <f t="shared" si="9"/>
        <v>2958</v>
      </c>
      <c r="T18" s="8"/>
    </row>
    <row r="19" spans="1:20" ht="18.75" x14ac:dyDescent="0.3">
      <c r="A19" s="89" t="s">
        <v>19</v>
      </c>
      <c r="B19" s="90">
        <v>6</v>
      </c>
      <c r="C19" s="91">
        <v>86</v>
      </c>
      <c r="D19" s="93">
        <v>11</v>
      </c>
      <c r="E19" s="93">
        <v>75</v>
      </c>
      <c r="F19" s="94">
        <f t="shared" si="0"/>
        <v>17</v>
      </c>
      <c r="G19" s="334">
        <f t="shared" si="1"/>
        <v>161</v>
      </c>
      <c r="H19" s="93">
        <v>4</v>
      </c>
      <c r="I19" s="93">
        <v>54</v>
      </c>
      <c r="J19" s="91">
        <v>37</v>
      </c>
      <c r="K19" s="91">
        <v>575</v>
      </c>
      <c r="L19" s="94">
        <f t="shared" si="2"/>
        <v>41</v>
      </c>
      <c r="M19" s="94">
        <f t="shared" si="3"/>
        <v>629</v>
      </c>
      <c r="N19" s="90">
        <f t="shared" si="4"/>
        <v>10</v>
      </c>
      <c r="O19" s="91">
        <f t="shared" si="5"/>
        <v>140</v>
      </c>
      <c r="P19" s="125">
        <f t="shared" si="6"/>
        <v>48</v>
      </c>
      <c r="Q19" s="125">
        <f t="shared" si="7"/>
        <v>650</v>
      </c>
      <c r="R19" s="276">
        <f t="shared" si="8"/>
        <v>58</v>
      </c>
      <c r="S19" s="214">
        <f t="shared" si="9"/>
        <v>790</v>
      </c>
      <c r="T19" s="8"/>
    </row>
    <row r="20" spans="1:20" ht="18.75" x14ac:dyDescent="0.3">
      <c r="A20" s="82" t="s">
        <v>20</v>
      </c>
      <c r="B20" s="83">
        <v>5</v>
      </c>
      <c r="C20" s="84">
        <v>82</v>
      </c>
      <c r="D20" s="86">
        <v>13</v>
      </c>
      <c r="E20" s="86">
        <v>51</v>
      </c>
      <c r="F20" s="87">
        <f t="shared" si="0"/>
        <v>18</v>
      </c>
      <c r="G20" s="88">
        <f t="shared" si="1"/>
        <v>133</v>
      </c>
      <c r="H20" s="125">
        <v>0</v>
      </c>
      <c r="I20" s="125">
        <v>0</v>
      </c>
      <c r="J20" s="84">
        <v>12</v>
      </c>
      <c r="K20" s="84">
        <v>158</v>
      </c>
      <c r="L20" s="87">
        <f t="shared" si="2"/>
        <v>12</v>
      </c>
      <c r="M20" s="87">
        <f t="shared" si="3"/>
        <v>158</v>
      </c>
      <c r="N20" s="83">
        <f t="shared" si="4"/>
        <v>5</v>
      </c>
      <c r="O20" s="84">
        <f t="shared" si="5"/>
        <v>82</v>
      </c>
      <c r="P20" s="125">
        <f t="shared" si="6"/>
        <v>25</v>
      </c>
      <c r="Q20" s="125">
        <f t="shared" si="7"/>
        <v>209</v>
      </c>
      <c r="R20" s="272">
        <f t="shared" si="8"/>
        <v>30</v>
      </c>
      <c r="S20" s="213">
        <f t="shared" si="9"/>
        <v>291</v>
      </c>
      <c r="T20" s="8"/>
    </row>
    <row r="21" spans="1:20" ht="18.75" x14ac:dyDescent="0.3">
      <c r="A21" s="82" t="s">
        <v>21</v>
      </c>
      <c r="B21" s="83">
        <v>5</v>
      </c>
      <c r="C21" s="84">
        <v>72</v>
      </c>
      <c r="D21" s="86">
        <v>7</v>
      </c>
      <c r="E21" s="86">
        <v>31</v>
      </c>
      <c r="F21" s="87">
        <f t="shared" si="0"/>
        <v>12</v>
      </c>
      <c r="G21" s="88">
        <f t="shared" si="1"/>
        <v>103</v>
      </c>
      <c r="H21" s="125">
        <v>0</v>
      </c>
      <c r="I21" s="125">
        <v>0</v>
      </c>
      <c r="J21" s="84">
        <v>9</v>
      </c>
      <c r="K21" s="84">
        <v>114</v>
      </c>
      <c r="L21" s="87">
        <f t="shared" si="2"/>
        <v>9</v>
      </c>
      <c r="M21" s="87">
        <f t="shared" si="3"/>
        <v>114</v>
      </c>
      <c r="N21" s="83">
        <f t="shared" si="4"/>
        <v>5</v>
      </c>
      <c r="O21" s="84">
        <f t="shared" si="5"/>
        <v>72</v>
      </c>
      <c r="P21" s="125">
        <f t="shared" si="6"/>
        <v>16</v>
      </c>
      <c r="Q21" s="125">
        <f t="shared" si="7"/>
        <v>145</v>
      </c>
      <c r="R21" s="272">
        <f t="shared" si="8"/>
        <v>21</v>
      </c>
      <c r="S21" s="213">
        <f t="shared" si="9"/>
        <v>217</v>
      </c>
      <c r="T21" s="8"/>
    </row>
    <row r="22" spans="1:20" ht="18.75" x14ac:dyDescent="0.3">
      <c r="A22" s="82" t="s">
        <v>22</v>
      </c>
      <c r="B22" s="83">
        <v>5</v>
      </c>
      <c r="C22" s="84">
        <v>68</v>
      </c>
      <c r="D22" s="86">
        <v>9</v>
      </c>
      <c r="E22" s="86">
        <v>46</v>
      </c>
      <c r="F22" s="87">
        <f t="shared" si="0"/>
        <v>14</v>
      </c>
      <c r="G22" s="88">
        <f t="shared" si="1"/>
        <v>114</v>
      </c>
      <c r="H22" s="125">
        <v>0</v>
      </c>
      <c r="I22" s="125">
        <v>0</v>
      </c>
      <c r="J22" s="84">
        <v>8</v>
      </c>
      <c r="K22" s="84">
        <v>74</v>
      </c>
      <c r="L22" s="87">
        <f t="shared" si="2"/>
        <v>8</v>
      </c>
      <c r="M22" s="87">
        <f t="shared" si="3"/>
        <v>74</v>
      </c>
      <c r="N22" s="83">
        <f t="shared" si="4"/>
        <v>5</v>
      </c>
      <c r="O22" s="84">
        <f t="shared" si="5"/>
        <v>68</v>
      </c>
      <c r="P22" s="125">
        <f t="shared" si="6"/>
        <v>17</v>
      </c>
      <c r="Q22" s="125">
        <f t="shared" si="7"/>
        <v>120</v>
      </c>
      <c r="R22" s="272">
        <f t="shared" si="8"/>
        <v>22</v>
      </c>
      <c r="S22" s="213">
        <f t="shared" si="9"/>
        <v>188</v>
      </c>
      <c r="T22" s="8"/>
    </row>
    <row r="23" spans="1:20" ht="18.75" x14ac:dyDescent="0.3">
      <c r="A23" s="82" t="s">
        <v>23</v>
      </c>
      <c r="B23" s="83">
        <v>5</v>
      </c>
      <c r="C23" s="84">
        <v>70</v>
      </c>
      <c r="D23" s="86">
        <v>9</v>
      </c>
      <c r="E23" s="86">
        <v>34</v>
      </c>
      <c r="F23" s="87">
        <f t="shared" si="0"/>
        <v>14</v>
      </c>
      <c r="G23" s="88">
        <f t="shared" si="1"/>
        <v>104</v>
      </c>
      <c r="H23" s="125">
        <v>0</v>
      </c>
      <c r="I23" s="125">
        <v>0</v>
      </c>
      <c r="J23" s="84">
        <v>8</v>
      </c>
      <c r="K23" s="84">
        <v>62</v>
      </c>
      <c r="L23" s="87">
        <f t="shared" si="2"/>
        <v>8</v>
      </c>
      <c r="M23" s="87">
        <f t="shared" si="3"/>
        <v>62</v>
      </c>
      <c r="N23" s="83">
        <f t="shared" si="4"/>
        <v>5</v>
      </c>
      <c r="O23" s="84">
        <f t="shared" si="5"/>
        <v>70</v>
      </c>
      <c r="P23" s="125">
        <f t="shared" si="6"/>
        <v>17</v>
      </c>
      <c r="Q23" s="125">
        <f t="shared" si="7"/>
        <v>96</v>
      </c>
      <c r="R23" s="272">
        <f t="shared" si="8"/>
        <v>22</v>
      </c>
      <c r="S23" s="213">
        <f t="shared" si="9"/>
        <v>166</v>
      </c>
      <c r="T23" s="8"/>
    </row>
    <row r="24" spans="1:20" ht="18.75" x14ac:dyDescent="0.3">
      <c r="A24" s="82" t="s">
        <v>24</v>
      </c>
      <c r="B24" s="83">
        <v>5</v>
      </c>
      <c r="C24" s="84">
        <v>60</v>
      </c>
      <c r="D24" s="86">
        <v>8</v>
      </c>
      <c r="E24" s="86">
        <v>37</v>
      </c>
      <c r="F24" s="87">
        <f t="shared" si="0"/>
        <v>13</v>
      </c>
      <c r="G24" s="88">
        <f t="shared" si="1"/>
        <v>97</v>
      </c>
      <c r="H24" s="125">
        <v>0</v>
      </c>
      <c r="I24" s="125">
        <v>0</v>
      </c>
      <c r="J24" s="84">
        <v>8</v>
      </c>
      <c r="K24" s="84">
        <v>56</v>
      </c>
      <c r="L24" s="87">
        <f t="shared" si="2"/>
        <v>8</v>
      </c>
      <c r="M24" s="87">
        <f t="shared" si="3"/>
        <v>56</v>
      </c>
      <c r="N24" s="83">
        <f t="shared" si="4"/>
        <v>5</v>
      </c>
      <c r="O24" s="84">
        <f t="shared" si="5"/>
        <v>60</v>
      </c>
      <c r="P24" s="125">
        <f t="shared" si="6"/>
        <v>16</v>
      </c>
      <c r="Q24" s="125">
        <f t="shared" si="7"/>
        <v>93</v>
      </c>
      <c r="R24" s="272">
        <f t="shared" si="8"/>
        <v>21</v>
      </c>
      <c r="S24" s="213">
        <f t="shared" si="9"/>
        <v>153</v>
      </c>
      <c r="T24" s="8"/>
    </row>
    <row r="25" spans="1:20" ht="18.75" x14ac:dyDescent="0.3">
      <c r="A25" s="82" t="s">
        <v>25</v>
      </c>
      <c r="B25" s="83">
        <v>6</v>
      </c>
      <c r="C25" s="84">
        <v>87</v>
      </c>
      <c r="D25" s="86">
        <v>9</v>
      </c>
      <c r="E25" s="86">
        <v>43</v>
      </c>
      <c r="F25" s="87">
        <f t="shared" si="0"/>
        <v>15</v>
      </c>
      <c r="G25" s="88">
        <f t="shared" si="1"/>
        <v>130</v>
      </c>
      <c r="H25" s="125">
        <v>0</v>
      </c>
      <c r="I25" s="125">
        <v>0</v>
      </c>
      <c r="J25" s="84">
        <v>7</v>
      </c>
      <c r="K25" s="84">
        <v>44</v>
      </c>
      <c r="L25" s="87">
        <f t="shared" si="2"/>
        <v>7</v>
      </c>
      <c r="M25" s="87">
        <f t="shared" si="3"/>
        <v>44</v>
      </c>
      <c r="N25" s="83">
        <f t="shared" si="4"/>
        <v>6</v>
      </c>
      <c r="O25" s="84">
        <f t="shared" si="5"/>
        <v>87</v>
      </c>
      <c r="P25" s="125">
        <f t="shared" si="6"/>
        <v>16</v>
      </c>
      <c r="Q25" s="125">
        <f t="shared" si="7"/>
        <v>87</v>
      </c>
      <c r="R25" s="272">
        <f t="shared" si="8"/>
        <v>22</v>
      </c>
      <c r="S25" s="213">
        <f t="shared" si="9"/>
        <v>174</v>
      </c>
      <c r="T25" s="8"/>
    </row>
    <row r="26" spans="1:20" ht="18.75" x14ac:dyDescent="0.3">
      <c r="A26" s="82" t="s">
        <v>26</v>
      </c>
      <c r="B26" s="95">
        <v>7</v>
      </c>
      <c r="C26" s="96">
        <v>82</v>
      </c>
      <c r="D26" s="98">
        <v>12</v>
      </c>
      <c r="E26" s="98">
        <v>44</v>
      </c>
      <c r="F26" s="99">
        <f t="shared" si="0"/>
        <v>19</v>
      </c>
      <c r="G26" s="100">
        <f t="shared" si="1"/>
        <v>126</v>
      </c>
      <c r="H26" s="125">
        <v>0</v>
      </c>
      <c r="I26" s="125">
        <v>0</v>
      </c>
      <c r="J26" s="96">
        <v>7</v>
      </c>
      <c r="K26" s="96">
        <v>53</v>
      </c>
      <c r="L26" s="99">
        <f t="shared" si="2"/>
        <v>7</v>
      </c>
      <c r="M26" s="99">
        <f t="shared" si="3"/>
        <v>53</v>
      </c>
      <c r="N26" s="95">
        <f t="shared" si="4"/>
        <v>7</v>
      </c>
      <c r="O26" s="96">
        <f t="shared" si="5"/>
        <v>82</v>
      </c>
      <c r="P26" s="125">
        <f t="shared" si="6"/>
        <v>19</v>
      </c>
      <c r="Q26" s="125">
        <f t="shared" si="7"/>
        <v>97</v>
      </c>
      <c r="R26" s="273">
        <f t="shared" si="8"/>
        <v>26</v>
      </c>
      <c r="S26" s="215">
        <f t="shared" si="9"/>
        <v>179</v>
      </c>
      <c r="T26" s="8"/>
    </row>
    <row r="27" spans="1:20" ht="18.75" x14ac:dyDescent="0.3">
      <c r="A27" s="82" t="s">
        <v>27</v>
      </c>
      <c r="B27" s="95">
        <v>7</v>
      </c>
      <c r="C27" s="96">
        <v>85</v>
      </c>
      <c r="D27" s="125">
        <v>10</v>
      </c>
      <c r="E27" s="125">
        <v>38</v>
      </c>
      <c r="F27" s="99">
        <f t="shared" si="0"/>
        <v>17</v>
      </c>
      <c r="G27" s="100">
        <f t="shared" si="1"/>
        <v>123</v>
      </c>
      <c r="H27" s="125">
        <v>0</v>
      </c>
      <c r="I27" s="125">
        <v>0</v>
      </c>
      <c r="J27" s="96">
        <v>8</v>
      </c>
      <c r="K27" s="96">
        <v>45</v>
      </c>
      <c r="L27" s="99">
        <f t="shared" si="2"/>
        <v>8</v>
      </c>
      <c r="M27" s="99">
        <f t="shared" si="3"/>
        <v>45</v>
      </c>
      <c r="N27" s="95">
        <f t="shared" si="4"/>
        <v>7</v>
      </c>
      <c r="O27" s="96">
        <f t="shared" si="5"/>
        <v>85</v>
      </c>
      <c r="P27" s="125">
        <f t="shared" si="6"/>
        <v>18</v>
      </c>
      <c r="Q27" s="125">
        <f t="shared" si="7"/>
        <v>83</v>
      </c>
      <c r="R27" s="273">
        <f t="shared" si="8"/>
        <v>25</v>
      </c>
      <c r="S27" s="215">
        <f t="shared" si="9"/>
        <v>168</v>
      </c>
      <c r="T27" s="8"/>
    </row>
    <row r="28" spans="1:20" ht="18.75" x14ac:dyDescent="0.3">
      <c r="A28" s="82" t="s">
        <v>28</v>
      </c>
      <c r="B28" s="95">
        <v>7</v>
      </c>
      <c r="C28" s="96">
        <v>66</v>
      </c>
      <c r="D28" s="125">
        <v>13</v>
      </c>
      <c r="E28" s="125">
        <v>51</v>
      </c>
      <c r="F28" s="99">
        <f t="shared" si="0"/>
        <v>20</v>
      </c>
      <c r="G28" s="100">
        <f t="shared" si="1"/>
        <v>117</v>
      </c>
      <c r="H28" s="125">
        <v>0</v>
      </c>
      <c r="I28" s="125">
        <v>0</v>
      </c>
      <c r="J28" s="96">
        <v>5</v>
      </c>
      <c r="K28" s="96">
        <v>21</v>
      </c>
      <c r="L28" s="99">
        <f t="shared" si="2"/>
        <v>5</v>
      </c>
      <c r="M28" s="99">
        <f t="shared" si="3"/>
        <v>21</v>
      </c>
      <c r="N28" s="95">
        <f t="shared" si="4"/>
        <v>7</v>
      </c>
      <c r="O28" s="96">
        <f t="shared" si="5"/>
        <v>66</v>
      </c>
      <c r="P28" s="125">
        <f t="shared" si="6"/>
        <v>18</v>
      </c>
      <c r="Q28" s="125">
        <f t="shared" si="7"/>
        <v>72</v>
      </c>
      <c r="R28" s="273">
        <f t="shared" si="8"/>
        <v>25</v>
      </c>
      <c r="S28" s="215">
        <f t="shared" si="9"/>
        <v>138</v>
      </c>
      <c r="T28" s="8"/>
    </row>
    <row r="29" spans="1:20" ht="18.75" x14ac:dyDescent="0.3">
      <c r="A29" s="82" t="s">
        <v>29</v>
      </c>
      <c r="B29" s="83">
        <v>5</v>
      </c>
      <c r="C29" s="84">
        <v>43</v>
      </c>
      <c r="D29" s="125">
        <v>10</v>
      </c>
      <c r="E29" s="125">
        <v>25</v>
      </c>
      <c r="F29" s="87">
        <f t="shared" si="0"/>
        <v>15</v>
      </c>
      <c r="G29" s="88">
        <f t="shared" si="1"/>
        <v>68</v>
      </c>
      <c r="H29" s="125">
        <v>0</v>
      </c>
      <c r="I29" s="125">
        <v>0</v>
      </c>
      <c r="J29" s="84">
        <v>4</v>
      </c>
      <c r="K29" s="84">
        <v>8</v>
      </c>
      <c r="L29" s="87">
        <f t="shared" si="2"/>
        <v>4</v>
      </c>
      <c r="M29" s="87">
        <f t="shared" si="3"/>
        <v>8</v>
      </c>
      <c r="N29" s="83">
        <f t="shared" si="4"/>
        <v>5</v>
      </c>
      <c r="O29" s="84">
        <f t="shared" si="5"/>
        <v>43</v>
      </c>
      <c r="P29" s="125">
        <f t="shared" si="6"/>
        <v>14</v>
      </c>
      <c r="Q29" s="125">
        <f t="shared" si="7"/>
        <v>33</v>
      </c>
      <c r="R29" s="272">
        <f t="shared" si="8"/>
        <v>19</v>
      </c>
      <c r="S29" s="213">
        <f t="shared" si="9"/>
        <v>76</v>
      </c>
      <c r="T29" s="8"/>
    </row>
    <row r="30" spans="1:20" ht="18.75" x14ac:dyDescent="0.3">
      <c r="A30" s="82" t="s">
        <v>30</v>
      </c>
      <c r="B30" s="83">
        <v>4</v>
      </c>
      <c r="C30" s="84">
        <v>31</v>
      </c>
      <c r="D30" s="125">
        <v>9</v>
      </c>
      <c r="E30" s="125">
        <v>15</v>
      </c>
      <c r="F30" s="87">
        <f t="shared" si="0"/>
        <v>13</v>
      </c>
      <c r="G30" s="88">
        <f t="shared" si="1"/>
        <v>46</v>
      </c>
      <c r="H30" s="125">
        <v>0</v>
      </c>
      <c r="I30" s="125">
        <v>0</v>
      </c>
      <c r="J30" s="84">
        <v>5</v>
      </c>
      <c r="K30" s="84">
        <v>11</v>
      </c>
      <c r="L30" s="87">
        <f t="shared" si="2"/>
        <v>5</v>
      </c>
      <c r="M30" s="87">
        <f t="shared" si="3"/>
        <v>11</v>
      </c>
      <c r="N30" s="83">
        <f t="shared" si="4"/>
        <v>4</v>
      </c>
      <c r="O30" s="84">
        <f t="shared" si="5"/>
        <v>31</v>
      </c>
      <c r="P30" s="125">
        <f t="shared" si="6"/>
        <v>14</v>
      </c>
      <c r="Q30" s="125">
        <f t="shared" si="7"/>
        <v>26</v>
      </c>
      <c r="R30" s="272">
        <f t="shared" si="8"/>
        <v>18</v>
      </c>
      <c r="S30" s="213">
        <f t="shared" si="9"/>
        <v>57</v>
      </c>
      <c r="T30" s="8"/>
    </row>
    <row r="31" spans="1:20" ht="18.75" x14ac:dyDescent="0.3">
      <c r="A31" s="82" t="s">
        <v>31</v>
      </c>
      <c r="B31" s="83">
        <v>4</v>
      </c>
      <c r="C31" s="84">
        <v>22</v>
      </c>
      <c r="D31" s="125">
        <v>6</v>
      </c>
      <c r="E31" s="125">
        <v>15</v>
      </c>
      <c r="F31" s="87">
        <f t="shared" si="0"/>
        <v>10</v>
      </c>
      <c r="G31" s="88">
        <f t="shared" si="1"/>
        <v>37</v>
      </c>
      <c r="H31" s="125">
        <v>0</v>
      </c>
      <c r="I31" s="125">
        <v>0</v>
      </c>
      <c r="J31" s="84">
        <v>4</v>
      </c>
      <c r="K31" s="84">
        <v>13</v>
      </c>
      <c r="L31" s="87">
        <f t="shared" si="2"/>
        <v>4</v>
      </c>
      <c r="M31" s="87">
        <f t="shared" si="3"/>
        <v>13</v>
      </c>
      <c r="N31" s="83">
        <f t="shared" si="4"/>
        <v>4</v>
      </c>
      <c r="O31" s="84">
        <f t="shared" si="5"/>
        <v>22</v>
      </c>
      <c r="P31" s="125">
        <f t="shared" si="6"/>
        <v>10</v>
      </c>
      <c r="Q31" s="125">
        <f t="shared" si="7"/>
        <v>28</v>
      </c>
      <c r="R31" s="272">
        <f t="shared" si="8"/>
        <v>14</v>
      </c>
      <c r="S31" s="213">
        <f t="shared" si="9"/>
        <v>50</v>
      </c>
      <c r="T31" s="8"/>
    </row>
    <row r="32" spans="1:20" ht="18.75" x14ac:dyDescent="0.3">
      <c r="A32" s="82" t="s">
        <v>32</v>
      </c>
      <c r="B32" s="83">
        <v>3</v>
      </c>
      <c r="C32" s="84">
        <v>19</v>
      </c>
      <c r="D32" s="125">
        <v>5</v>
      </c>
      <c r="E32" s="125">
        <v>9</v>
      </c>
      <c r="F32" s="87">
        <f t="shared" si="0"/>
        <v>8</v>
      </c>
      <c r="G32" s="88">
        <f t="shared" si="1"/>
        <v>28</v>
      </c>
      <c r="H32" s="125">
        <v>0</v>
      </c>
      <c r="I32" s="125">
        <v>0</v>
      </c>
      <c r="J32" s="84">
        <v>1</v>
      </c>
      <c r="K32" s="84">
        <v>1</v>
      </c>
      <c r="L32" s="87">
        <f t="shared" si="2"/>
        <v>1</v>
      </c>
      <c r="M32" s="87">
        <f t="shared" si="3"/>
        <v>1</v>
      </c>
      <c r="N32" s="83">
        <f t="shared" si="4"/>
        <v>3</v>
      </c>
      <c r="O32" s="84">
        <f t="shared" si="5"/>
        <v>19</v>
      </c>
      <c r="P32" s="125">
        <f t="shared" si="6"/>
        <v>6</v>
      </c>
      <c r="Q32" s="125">
        <f t="shared" si="7"/>
        <v>10</v>
      </c>
      <c r="R32" s="272">
        <f t="shared" si="8"/>
        <v>9</v>
      </c>
      <c r="S32" s="213">
        <f t="shared" si="9"/>
        <v>29</v>
      </c>
      <c r="T32" s="8"/>
    </row>
    <row r="33" spans="1:20" ht="18.75" x14ac:dyDescent="0.3">
      <c r="A33" s="82" t="s">
        <v>33</v>
      </c>
      <c r="B33" s="101">
        <v>3</v>
      </c>
      <c r="C33" s="102">
        <v>14</v>
      </c>
      <c r="D33" s="131">
        <v>0</v>
      </c>
      <c r="E33" s="131">
        <v>0</v>
      </c>
      <c r="F33" s="105">
        <f t="shared" si="0"/>
        <v>3</v>
      </c>
      <c r="G33" s="106">
        <f t="shared" si="1"/>
        <v>14</v>
      </c>
      <c r="H33" s="130">
        <v>0</v>
      </c>
      <c r="I33" s="131">
        <v>0</v>
      </c>
      <c r="J33" s="102">
        <v>1</v>
      </c>
      <c r="K33" s="102">
        <v>2</v>
      </c>
      <c r="L33" s="105">
        <f t="shared" si="2"/>
        <v>1</v>
      </c>
      <c r="M33" s="105">
        <f t="shared" si="3"/>
        <v>2</v>
      </c>
      <c r="N33" s="101">
        <f t="shared" si="4"/>
        <v>3</v>
      </c>
      <c r="O33" s="102">
        <f t="shared" si="5"/>
        <v>14</v>
      </c>
      <c r="P33" s="131">
        <f t="shared" si="6"/>
        <v>1</v>
      </c>
      <c r="Q33" s="131">
        <f t="shared" si="7"/>
        <v>2</v>
      </c>
      <c r="R33" s="275">
        <f t="shared" si="8"/>
        <v>4</v>
      </c>
      <c r="S33" s="216">
        <f t="shared" si="9"/>
        <v>16</v>
      </c>
      <c r="T33" s="8"/>
    </row>
    <row r="34" spans="1:20" ht="4.9000000000000004" customHeight="1" x14ac:dyDescent="0.25">
      <c r="A34" s="107"/>
      <c r="B34" s="108"/>
      <c r="C34" s="109"/>
      <c r="D34" s="111"/>
      <c r="E34" s="111"/>
      <c r="F34" s="112"/>
      <c r="G34" s="113"/>
      <c r="H34" s="111"/>
      <c r="I34" s="111"/>
      <c r="J34" s="109"/>
      <c r="K34" s="109"/>
      <c r="L34" s="112"/>
      <c r="M34" s="112"/>
      <c r="N34" s="108"/>
      <c r="O34" s="109"/>
      <c r="P34" s="133"/>
      <c r="Q34" s="133"/>
      <c r="R34" s="112"/>
      <c r="S34" s="113"/>
      <c r="T34" s="8"/>
    </row>
    <row r="35" spans="1:20" ht="18.75" x14ac:dyDescent="0.25">
      <c r="A35" s="114" t="s">
        <v>34</v>
      </c>
      <c r="B35" s="108">
        <v>94</v>
      </c>
      <c r="C35" s="109">
        <v>1220</v>
      </c>
      <c r="D35" s="111">
        <v>168</v>
      </c>
      <c r="E35" s="111">
        <v>954</v>
      </c>
      <c r="F35" s="112">
        <f t="shared" si="0"/>
        <v>262</v>
      </c>
      <c r="G35" s="113">
        <f t="shared" si="1"/>
        <v>2174</v>
      </c>
      <c r="H35" s="111">
        <v>30</v>
      </c>
      <c r="I35" s="111">
        <v>777</v>
      </c>
      <c r="J35" s="109">
        <v>387</v>
      </c>
      <c r="K35" s="109">
        <v>8528</v>
      </c>
      <c r="L35" s="112">
        <f t="shared" si="2"/>
        <v>417</v>
      </c>
      <c r="M35" s="112">
        <f t="shared" si="3"/>
        <v>9305</v>
      </c>
      <c r="N35" s="108">
        <f t="shared" si="4"/>
        <v>124</v>
      </c>
      <c r="O35" s="109">
        <f t="shared" si="5"/>
        <v>1997</v>
      </c>
      <c r="P35" s="133">
        <f t="shared" si="6"/>
        <v>555</v>
      </c>
      <c r="Q35" s="133">
        <f t="shared" si="7"/>
        <v>9482</v>
      </c>
      <c r="R35" s="112">
        <f t="shared" si="8"/>
        <v>679</v>
      </c>
      <c r="S35" s="113">
        <f t="shared" si="9"/>
        <v>11479</v>
      </c>
      <c r="T35" s="8"/>
    </row>
    <row r="36" spans="1:20" ht="4.1500000000000004" customHeight="1" x14ac:dyDescent="0.25">
      <c r="A36" s="115"/>
      <c r="B36" s="252"/>
      <c r="C36" s="253"/>
      <c r="D36" s="246"/>
      <c r="E36" s="246"/>
      <c r="F36" s="256"/>
      <c r="G36" s="256"/>
      <c r="H36" s="245"/>
      <c r="I36" s="246"/>
      <c r="J36" s="253"/>
      <c r="K36" s="253"/>
      <c r="L36" s="256"/>
      <c r="M36" s="257"/>
      <c r="N36" s="253"/>
      <c r="O36" s="253"/>
      <c r="P36" s="246"/>
      <c r="Q36" s="246"/>
      <c r="R36" s="256"/>
      <c r="S36" s="257"/>
      <c r="T36" s="8"/>
    </row>
    <row r="37" spans="1:20" ht="8.4499999999999993" customHeight="1" x14ac:dyDescent="0.25">
      <c r="A37" s="13"/>
      <c r="B37" s="13"/>
      <c r="C37" s="13"/>
      <c r="D37" s="13"/>
      <c r="E37" s="13"/>
      <c r="F37" s="16"/>
      <c r="G37" s="16"/>
      <c r="H37" s="13"/>
      <c r="I37" s="13"/>
      <c r="J37" s="13"/>
      <c r="K37" s="13"/>
      <c r="L37" s="16"/>
      <c r="M37" s="16"/>
      <c r="N37" s="17"/>
      <c r="O37" s="13"/>
      <c r="P37" s="13"/>
      <c r="Q37" s="13"/>
      <c r="R37" s="35"/>
      <c r="S37" s="10"/>
      <c r="T37" s="8"/>
    </row>
    <row r="38" spans="1:20" x14ac:dyDescent="0.25">
      <c r="A38" s="476" t="s">
        <v>121</v>
      </c>
      <c r="B38" s="13"/>
      <c r="C38" s="13"/>
      <c r="D38" s="13"/>
      <c r="E38" s="13"/>
      <c r="F38" s="13"/>
      <c r="G38" s="13"/>
      <c r="H38" s="13"/>
      <c r="I38" s="13"/>
      <c r="J38" s="16"/>
      <c r="K38" s="13"/>
      <c r="L38" s="8"/>
      <c r="M38" s="16"/>
      <c r="N38" s="17"/>
      <c r="O38" s="13"/>
      <c r="P38" s="13"/>
      <c r="Q38" s="13"/>
      <c r="R38" s="35"/>
      <c r="S38" s="10"/>
      <c r="T38" s="8"/>
    </row>
    <row r="39" spans="1:20" x14ac:dyDescent="0.25">
      <c r="A39" s="477" t="s">
        <v>118</v>
      </c>
      <c r="B39" s="8"/>
      <c r="C39" s="8"/>
      <c r="D39" s="8"/>
      <c r="E39" s="8"/>
      <c r="F39" s="8"/>
      <c r="G39" s="8"/>
      <c r="H39" s="8"/>
      <c r="I39" s="8"/>
      <c r="J39" s="16"/>
      <c r="K39" s="13"/>
      <c r="L39" s="8"/>
      <c r="M39" s="16"/>
      <c r="N39" s="17"/>
      <c r="O39" s="13"/>
      <c r="P39" s="13"/>
      <c r="Q39" s="13"/>
      <c r="R39" s="35"/>
      <c r="S39" s="10"/>
      <c r="T39" s="8"/>
    </row>
    <row r="40" spans="1:20" x14ac:dyDescent="0.25">
      <c r="A40" s="477" t="s">
        <v>122</v>
      </c>
      <c r="B40" s="8"/>
      <c r="C40" s="8"/>
      <c r="D40" s="8"/>
      <c r="E40" s="8"/>
      <c r="F40" s="8"/>
      <c r="G40" s="8"/>
      <c r="H40" s="8"/>
      <c r="I40" s="8"/>
      <c r="J40" s="16"/>
      <c r="K40" s="13"/>
      <c r="L40" s="8"/>
      <c r="M40" s="16"/>
      <c r="N40" s="17"/>
      <c r="O40" s="13"/>
      <c r="P40" s="13"/>
      <c r="Q40" s="13"/>
      <c r="R40" s="35"/>
      <c r="S40" s="10"/>
      <c r="T40" s="8"/>
    </row>
    <row r="41" spans="1:20" x14ac:dyDescent="0.25">
      <c r="A41" s="477" t="s">
        <v>143</v>
      </c>
      <c r="B41" s="13"/>
      <c r="C41" s="13"/>
      <c r="D41" s="18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9"/>
      <c r="Q41" s="13"/>
      <c r="R41" s="19"/>
      <c r="S41" s="19"/>
    </row>
    <row r="54" spans="1:21" ht="18" x14ac:dyDescent="0.25">
      <c r="A54" s="438"/>
      <c r="B54" s="439"/>
      <c r="C54" s="439"/>
      <c r="D54" s="439"/>
      <c r="E54" s="439"/>
      <c r="F54" s="439"/>
      <c r="G54" s="439"/>
      <c r="H54" s="439"/>
      <c r="I54" s="439"/>
      <c r="J54" s="439"/>
      <c r="K54" s="439"/>
      <c r="L54" s="439"/>
      <c r="M54" s="439"/>
      <c r="N54" s="439"/>
      <c r="O54" s="439"/>
      <c r="P54" s="439"/>
      <c r="Q54" s="439"/>
      <c r="R54" s="439"/>
      <c r="S54" s="439"/>
      <c r="T54" s="439"/>
      <c r="U54" s="439"/>
    </row>
    <row r="55" spans="1:21" ht="18" x14ac:dyDescent="0.25">
      <c r="A55" s="438"/>
      <c r="B55" s="440"/>
      <c r="C55" s="440"/>
      <c r="D55" s="440"/>
      <c r="E55" s="440"/>
      <c r="F55" s="440"/>
      <c r="G55" s="440"/>
      <c r="H55" s="440"/>
      <c r="I55" s="440"/>
      <c r="J55" s="440"/>
      <c r="K55" s="440"/>
      <c r="L55" s="440"/>
      <c r="M55" s="440"/>
      <c r="N55" s="440"/>
      <c r="O55" s="440"/>
      <c r="P55" s="440"/>
      <c r="Q55" s="440"/>
      <c r="R55" s="440"/>
      <c r="S55" s="440"/>
      <c r="T55" s="440"/>
      <c r="U55" s="440"/>
    </row>
    <row r="56" spans="1:21" ht="18.75" x14ac:dyDescent="0.25">
      <c r="A56" s="438"/>
      <c r="B56" s="441"/>
      <c r="C56" s="441"/>
      <c r="D56" s="441"/>
      <c r="E56" s="441"/>
      <c r="F56" s="441"/>
      <c r="G56" s="441"/>
      <c r="H56" s="441"/>
      <c r="I56" s="441"/>
      <c r="J56" s="441"/>
      <c r="K56" s="441"/>
      <c r="L56" s="441"/>
      <c r="M56" s="441"/>
      <c r="N56" s="441"/>
      <c r="O56" s="441"/>
      <c r="P56" s="441"/>
      <c r="Q56" s="441"/>
      <c r="R56" s="441"/>
      <c r="S56" s="441"/>
      <c r="T56" s="441"/>
      <c r="U56" s="441"/>
    </row>
    <row r="57" spans="1:21" x14ac:dyDescent="0.25">
      <c r="A57" s="440"/>
      <c r="B57" s="440"/>
      <c r="C57" s="440"/>
      <c r="D57" s="440"/>
      <c r="E57" s="440"/>
      <c r="F57" s="440"/>
      <c r="G57" s="440"/>
      <c r="H57" s="440"/>
      <c r="I57" s="440"/>
      <c r="J57" s="440"/>
      <c r="K57" s="440"/>
      <c r="L57" s="440"/>
      <c r="M57" s="440"/>
    </row>
    <row r="58" spans="1:21" x14ac:dyDescent="0.25">
      <c r="A58" s="440"/>
      <c r="B58" s="440"/>
      <c r="C58" s="440"/>
      <c r="D58" s="440"/>
      <c r="E58" s="440"/>
      <c r="F58" s="440"/>
      <c r="G58" s="440"/>
      <c r="H58" s="440"/>
      <c r="I58" s="440"/>
      <c r="J58" s="440"/>
      <c r="K58" s="440"/>
      <c r="L58" s="440"/>
      <c r="M58" s="440"/>
    </row>
    <row r="59" spans="1:21" ht="18" x14ac:dyDescent="0.25">
      <c r="A59" s="442"/>
      <c r="B59" s="443"/>
      <c r="C59" s="445"/>
      <c r="D59" s="443"/>
      <c r="E59" s="443"/>
      <c r="F59" s="443"/>
      <c r="G59" s="443"/>
      <c r="H59" s="443"/>
      <c r="I59" s="443"/>
      <c r="J59" s="443"/>
      <c r="K59" s="443"/>
      <c r="L59" s="443"/>
      <c r="M59" s="443"/>
      <c r="N59" s="443"/>
      <c r="O59" s="443"/>
      <c r="P59" s="443"/>
      <c r="Q59" s="443"/>
      <c r="R59" s="443"/>
      <c r="S59" s="443"/>
      <c r="T59" s="443"/>
      <c r="U59" s="443"/>
    </row>
    <row r="60" spans="1:21" x14ac:dyDescent="0.25">
      <c r="A60" s="440"/>
      <c r="B60" s="440"/>
      <c r="C60" s="446"/>
      <c r="D60" s="440"/>
      <c r="E60" s="440"/>
      <c r="F60" s="440"/>
      <c r="G60" s="440"/>
      <c r="H60" s="440"/>
      <c r="I60" s="440"/>
      <c r="J60" s="440"/>
      <c r="K60" s="440"/>
      <c r="L60" s="440"/>
      <c r="M60" s="440"/>
      <c r="N60" s="440"/>
      <c r="O60" s="440"/>
      <c r="P60" s="440"/>
      <c r="Q60" s="440"/>
      <c r="R60" s="440"/>
      <c r="S60" s="440"/>
      <c r="T60" s="440"/>
      <c r="U60" s="440"/>
    </row>
    <row r="61" spans="1:21" x14ac:dyDescent="0.25">
      <c r="A61" s="440"/>
      <c r="B61" s="440"/>
      <c r="C61" s="446"/>
      <c r="D61" s="440"/>
      <c r="E61" s="440"/>
      <c r="F61" s="440"/>
      <c r="G61" s="440"/>
      <c r="H61" s="440"/>
      <c r="I61" s="440"/>
      <c r="J61" s="440"/>
      <c r="K61" s="440"/>
      <c r="L61" s="440"/>
      <c r="M61" s="440"/>
      <c r="N61" s="440"/>
      <c r="O61" s="440"/>
      <c r="P61" s="440"/>
      <c r="Q61" s="440"/>
      <c r="R61" s="440"/>
      <c r="S61" s="440"/>
      <c r="T61" s="440"/>
      <c r="U61" s="440"/>
    </row>
    <row r="62" spans="1:21" ht="18" x14ac:dyDescent="0.25">
      <c r="A62" s="442"/>
      <c r="B62" s="444"/>
      <c r="C62" s="447"/>
      <c r="D62" s="444"/>
      <c r="E62" s="444"/>
      <c r="F62" s="444"/>
      <c r="G62" s="444"/>
      <c r="H62" s="444"/>
      <c r="I62" s="444"/>
      <c r="J62" s="444"/>
      <c r="K62" s="444"/>
      <c r="L62" s="444"/>
      <c r="M62" s="444"/>
      <c r="N62" s="444"/>
      <c r="O62" s="444"/>
      <c r="P62" s="444"/>
      <c r="Q62" s="444"/>
      <c r="R62" s="444"/>
      <c r="S62" s="444"/>
      <c r="T62" s="444"/>
      <c r="U62" s="444"/>
    </row>
  </sheetData>
  <mergeCells count="16">
    <mergeCell ref="L7:M7"/>
    <mergeCell ref="N7:O7"/>
    <mergeCell ref="P7:Q7"/>
    <mergeCell ref="R7:S7"/>
    <mergeCell ref="A7:A8"/>
    <mergeCell ref="B7:C7"/>
    <mergeCell ref="D7:E7"/>
    <mergeCell ref="F7:G7"/>
    <mergeCell ref="H7:I7"/>
    <mergeCell ref="J7:K7"/>
    <mergeCell ref="A1:S1"/>
    <mergeCell ref="A2:S2"/>
    <mergeCell ref="A3:S3"/>
    <mergeCell ref="B6:G6"/>
    <mergeCell ref="H6:M6"/>
    <mergeCell ref="N6:S6"/>
  </mergeCells>
  <conditionalFormatting sqref="D15:E26">
    <cfRule type="cellIs" dxfId="17" priority="3" stopIfTrue="1" operator="equal">
      <formula>0</formula>
    </cfRule>
  </conditionalFormatting>
  <conditionalFormatting sqref="H16:I19">
    <cfRule type="cellIs" dxfId="16" priority="2" stopIfTrue="1" operator="equal">
      <formula>0</formula>
    </cfRule>
  </conditionalFormatting>
  <conditionalFormatting sqref="L16:M32">
    <cfRule type="cellIs" dxfId="15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 by Sector-In-bound</vt:lpstr>
      <vt:lpstr>Total by Sector-Out-bound</vt:lpstr>
      <vt:lpstr>60th-In-bound_1</vt:lpstr>
      <vt:lpstr>60th-In-bound_2</vt:lpstr>
      <vt:lpstr>60th-Out-bound_1</vt:lpstr>
      <vt:lpstr>60th-Out-bound_2</vt:lpstr>
      <vt:lpstr>Brooklyn-In-bound</vt:lpstr>
      <vt:lpstr>Brooklyn-Out-bound</vt:lpstr>
      <vt:lpstr>Queens-In-bound</vt:lpstr>
      <vt:lpstr>Queens-Out-bound</vt:lpstr>
      <vt:lpstr>New_Jersey-Inbound</vt:lpstr>
      <vt:lpstr>New Jersey-Outbound</vt:lpstr>
      <vt:lpstr>Express_Bus_In-bound</vt:lpstr>
      <vt:lpstr>Express_Bus-Out-bound</vt:lpstr>
      <vt:lpstr>MTA Bus Co.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cclarke</dc:creator>
  <cp:lastModifiedBy>GLogowski, Leokadia (DOT)</cp:lastModifiedBy>
  <cp:lastPrinted>2018-07-31T18:10:52Z</cp:lastPrinted>
  <dcterms:created xsi:type="dcterms:W3CDTF">2011-01-19T20:14:11Z</dcterms:created>
  <dcterms:modified xsi:type="dcterms:W3CDTF">2020-12-09T18:23:24Z</dcterms:modified>
</cp:coreProperties>
</file>