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55" windowWidth="18195" windowHeight="10680" activeTab="1"/>
  </bookViews>
  <sheets>
    <sheet name="Test Summary" sheetId="1" r:id="rId1"/>
    <sheet name="Question Set" sheetId="2" r:id="rId2"/>
    <sheet name="Business Rules" sheetId="3" r:id="rId3"/>
    <sheet name="Features" sheetId="4" r:id="rId4"/>
    <sheet name="Images and Copy" sheetId="5" r:id="rId5"/>
    <sheet name="Mandatory Tags" sheetId="6" r:id="rId6"/>
    <sheet name="Known Issues" sheetId="7" r:id="rId7"/>
    <sheet name="Outbounding" sheetId="8" r:id="rId8"/>
    <sheet name="Comparison Tests" sheetId="9" r:id="rId9"/>
    <sheet name="Claims" sheetId="10" r:id="rId10"/>
    <sheet name="Deeplink" sheetId="11" r:id="rId11"/>
    <sheet name="Defect Log" sheetId="12" r:id="rId12"/>
  </sheets>
  <externalReferences>
    <externalReference r:id="rId13"/>
    <externalReference r:id="rId14"/>
  </externalReferences>
  <definedNames>
    <definedName name="_xlnm._FilterDatabase" localSheetId="0" hidden="1">'Test Summary'!$B$2:$I$21</definedName>
    <definedName name="RawCodes">[1]RawCodes!$A$2:$K$907</definedName>
  </definedNames>
  <calcPr calcId="145621"/>
  <fileRecoveryPr repairLoad="1"/>
</workbook>
</file>

<file path=xl/calcChain.xml><?xml version="1.0" encoding="utf-8"?>
<calcChain xmlns="http://schemas.openxmlformats.org/spreadsheetml/2006/main">
  <c r="D13" i="9" l="1"/>
  <c r="E11" i="1" s="1"/>
  <c r="G9" i="1"/>
  <c r="F9" i="1"/>
  <c r="E79" i="7"/>
  <c r="D79" i="7"/>
  <c r="C79" i="7"/>
  <c r="E9" i="1" s="1"/>
  <c r="G7" i="1"/>
  <c r="F7" i="1"/>
  <c r="E7" i="1"/>
  <c r="J38" i="5"/>
  <c r="I38" i="5"/>
  <c r="H38" i="5"/>
  <c r="G6" i="1"/>
  <c r="J11" i="4"/>
  <c r="F6" i="1" s="1"/>
  <c r="E6" i="1"/>
  <c r="K11" i="4"/>
  <c r="I11" i="4"/>
  <c r="F20" i="6" l="1"/>
  <c r="G8" i="1" s="1"/>
  <c r="F8" i="1"/>
  <c r="E20" i="6"/>
  <c r="D20" i="6"/>
  <c r="E8" i="1" s="1"/>
  <c r="J360" i="2"/>
  <c r="G4" i="1" s="1"/>
  <c r="I360" i="2"/>
  <c r="F4" i="1" s="1"/>
  <c r="H360" i="2"/>
  <c r="E4" i="1" s="1"/>
  <c r="G12" i="1"/>
  <c r="F12" i="1"/>
  <c r="F11" i="1"/>
  <c r="G11" i="1"/>
  <c r="G10" i="1"/>
  <c r="F10" i="1"/>
  <c r="E10" i="1"/>
  <c r="G5" i="1"/>
  <c r="F5" i="1"/>
  <c r="E5" i="1"/>
  <c r="D10" i="1"/>
  <c r="D8" i="1"/>
  <c r="D5" i="1"/>
  <c r="I5" i="1" l="1"/>
  <c r="H7" i="1"/>
  <c r="I7" i="1" s="1"/>
  <c r="H8" i="1"/>
  <c r="I8" i="1" s="1"/>
  <c r="H10" i="1"/>
  <c r="C19" i="1"/>
  <c r="D19" i="1"/>
  <c r="E19" i="1"/>
  <c r="F19" i="1"/>
  <c r="G19" i="1"/>
  <c r="H19" i="1"/>
  <c r="I19" i="1"/>
  <c r="C21" i="1"/>
  <c r="D21" i="1"/>
  <c r="E21" i="1"/>
  <c r="F21" i="1"/>
  <c r="G21" i="1"/>
  <c r="H21" i="1"/>
  <c r="I10" i="1" l="1"/>
  <c r="H9" i="1"/>
  <c r="I9" i="1" s="1"/>
  <c r="H6" i="1"/>
  <c r="I6" i="1" s="1"/>
  <c r="H11" i="1"/>
  <c r="I11" i="1" s="1"/>
  <c r="H5" i="1"/>
  <c r="H4" i="1"/>
  <c r="I4" i="1" s="1"/>
  <c r="I21" i="1"/>
  <c r="I12" i="1"/>
  <c r="D13" i="1"/>
  <c r="E13" i="1" s="1"/>
  <c r="H13" i="1" s="1"/>
  <c r="I13" i="1" s="1"/>
  <c r="F15" i="1" l="1"/>
  <c r="H15" i="1" s="1"/>
  <c r="I15" i="1" s="1"/>
  <c r="G16" i="1"/>
  <c r="H16" i="1" s="1"/>
  <c r="I16" i="1" s="1"/>
  <c r="H14" i="1" l="1"/>
  <c r="I14" i="1" s="1"/>
</calcChain>
</file>

<file path=xl/sharedStrings.xml><?xml version="1.0" encoding="utf-8"?>
<sst xmlns="http://schemas.openxmlformats.org/spreadsheetml/2006/main" count="1805" uniqueCount="701">
  <si>
    <t>Closed</t>
  </si>
  <si>
    <t>Rejected</t>
  </si>
  <si>
    <t>Failed</t>
  </si>
  <si>
    <t>Failed Retest</t>
  </si>
  <si>
    <t>Fixed</t>
  </si>
  <si>
    <t>Open</t>
  </si>
  <si>
    <t>CCR Statuses</t>
  </si>
  <si>
    <t>Defect Statuses</t>
  </si>
  <si>
    <t>NO</t>
  </si>
  <si>
    <t>YES</t>
  </si>
  <si>
    <t>Yes / No</t>
  </si>
  <si>
    <t>Defect Log</t>
  </si>
  <si>
    <t>% Resolved</t>
  </si>
  <si>
    <t>Failed Retests</t>
  </si>
  <si>
    <t>Fixed Defects</t>
  </si>
  <si>
    <t>Open defects</t>
  </si>
  <si>
    <t>Defects</t>
  </si>
  <si>
    <t>CCRs</t>
  </si>
  <si>
    <t>Closed CCRs</t>
  </si>
  <si>
    <t>Rejected CCRs</t>
  </si>
  <si>
    <t>Failed CCRs</t>
  </si>
  <si>
    <t>Fixed CCRs</t>
  </si>
  <si>
    <t>Open CCRs</t>
  </si>
  <si>
    <t>Not Applicable</t>
  </si>
  <si>
    <t>Failed Tests</t>
  </si>
  <si>
    <t>Incomplete Tests</t>
  </si>
  <si>
    <t>Completed Tests</t>
  </si>
  <si>
    <t>Deeplink</t>
  </si>
  <si>
    <t>Comparison Tests</t>
  </si>
  <si>
    <t>Outbounding</t>
  </si>
  <si>
    <t>Known Issues</t>
  </si>
  <si>
    <t>Mandatory Tags</t>
  </si>
  <si>
    <t>Images and Copy</t>
  </si>
  <si>
    <t>Features</t>
  </si>
  <si>
    <t>Business Rules</t>
  </si>
  <si>
    <t>Question Set</t>
  </si>
  <si>
    <t>Coverage of testing</t>
  </si>
  <si>
    <t>Total</t>
  </si>
  <si>
    <t>Tests Not Applicable</t>
  </si>
  <si>
    <t>Tests Failed</t>
  </si>
  <si>
    <t>Tests Passed</t>
  </si>
  <si>
    <t>Number of Tests</t>
  </si>
  <si>
    <t>Included for Testing</t>
  </si>
  <si>
    <t>Summary of Tests</t>
  </si>
  <si>
    <t>Test</t>
  </si>
  <si>
    <t>Personal Details</t>
  </si>
  <si>
    <t>Pass</t>
  </si>
  <si>
    <t>Fail</t>
  </si>
  <si>
    <t>Test Notes / Automated Test Results</t>
  </si>
  <si>
    <t>Title</t>
  </si>
  <si>
    <t>Mr</t>
  </si>
  <si>
    <t xml:space="preserve">Mrs </t>
  </si>
  <si>
    <t>Ms</t>
  </si>
  <si>
    <t>Miss</t>
  </si>
  <si>
    <t>Dr male</t>
  </si>
  <si>
    <t>Dr female</t>
  </si>
  <si>
    <t>Forename</t>
  </si>
  <si>
    <t>as input</t>
  </si>
  <si>
    <t>Surname</t>
  </si>
  <si>
    <t>Date of birth</t>
  </si>
  <si>
    <t>DD/MM/YYYY</t>
  </si>
  <si>
    <t>Marital status</t>
  </si>
  <si>
    <t>Married</t>
  </si>
  <si>
    <t>Civil Partnered</t>
  </si>
  <si>
    <t>Single</t>
  </si>
  <si>
    <t>Common Law Partnered / Cohabiting</t>
  </si>
  <si>
    <t>Divorced / Dissolved</t>
  </si>
  <si>
    <t>Separated</t>
  </si>
  <si>
    <t>Widowed / Surviving Partner</t>
  </si>
  <si>
    <t>Employment status</t>
  </si>
  <si>
    <t>Employed</t>
  </si>
  <si>
    <t>Houseperson</t>
  </si>
  <si>
    <t>Full/Part-time education</t>
  </si>
  <si>
    <t>Self-employed</t>
  </si>
  <si>
    <t>Retired</t>
  </si>
  <si>
    <t>Unemployed</t>
  </si>
  <si>
    <t>Not employed due to disability</t>
  </si>
  <si>
    <t>Occupation</t>
  </si>
  <si>
    <t>Use standard ABI List 55</t>
  </si>
  <si>
    <t>Business type</t>
  </si>
  <si>
    <t>Use standard ABI List 11</t>
  </si>
  <si>
    <t>Part-time employment (less than 16 hours a week)</t>
  </si>
  <si>
    <t>Yes</t>
  </si>
  <si>
    <t>No</t>
  </si>
  <si>
    <t>Part-time occupation</t>
  </si>
  <si>
    <t>Telephone number</t>
  </si>
  <si>
    <t>E-mail</t>
  </si>
  <si>
    <t>Home owner</t>
  </si>
  <si>
    <t xml:space="preserve">No  </t>
  </si>
  <si>
    <t>Riding History</t>
  </si>
  <si>
    <t>Type of Licence</t>
  </si>
  <si>
    <t>Full UK Motorcycle</t>
  </si>
  <si>
    <t>Provisional UK</t>
  </si>
  <si>
    <t>Full UK Moped</t>
  </si>
  <si>
    <t>Full EEC</t>
  </si>
  <si>
    <t>Provisional EEC</t>
  </si>
  <si>
    <t>International</t>
  </si>
  <si>
    <t xml:space="preserve"> </t>
  </si>
  <si>
    <t>Provisional International</t>
  </si>
  <si>
    <t>Passed compulsory basic training</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</si>
  <si>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</si>
  <si>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</si>
  <si>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</si>
  <si>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</si>
  <si>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</si>
  <si>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</si>
  <si>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</si>
  <si>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</si>
  <si>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</si>
  <si>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</si>
  <si>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</si>
  <si>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</si>
  <si>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</si>
  <si>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</si>
  <si>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</si>
  <si>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</si>
  <si>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15 years +</t>
  </si>
  <si>
    <t>DD MM YYYY</t>
  </si>
  <si>
    <t>Years continually insured as a rider</t>
  </si>
  <si>
    <t>1 year</t>
  </si>
  <si>
    <t>2 years</t>
  </si>
  <si>
    <t>3 years</t>
  </si>
  <si>
    <t>Member of a biking organisation</t>
  </si>
  <si>
    <t>None</t>
  </si>
  <si>
    <t>British Motorcycle Federation</t>
  </si>
  <si>
    <t>British Motorcycle Owners Club</t>
  </si>
  <si>
    <t>Institute of Advanced Motorists</t>
  </si>
  <si>
    <t>Motorcycle Action Group</t>
  </si>
  <si>
    <t>National Association for Bikers with a Disability</t>
  </si>
  <si>
    <t>National Scooter Riders Association</t>
  </si>
  <si>
    <t>The Proposed Manufacturers Owners Club</t>
  </si>
  <si>
    <t>Vintage Japanese Motorcycle Club</t>
  </si>
  <si>
    <t>Vintage Motorcycle Club</t>
  </si>
  <si>
    <t>Women's International Motorcycle Association</t>
  </si>
  <si>
    <t>Any advanced riding qualifications</t>
  </si>
  <si>
    <t>Advanced Police Motorcycle Test</t>
  </si>
  <si>
    <t>Bike Safe Certificate</t>
  </si>
  <si>
    <t>BMF Blue Riband Award</t>
  </si>
  <si>
    <t>BMF Certificate of Proficiency</t>
  </si>
  <si>
    <t>DSA Examiners Motorcycle Test</t>
  </si>
  <si>
    <t>Enhanced Riders Bonus</t>
  </si>
  <si>
    <t>IAM Motorcycle Test</t>
  </si>
  <si>
    <t>Mac Rider Training</t>
  </si>
  <si>
    <t>Post Test Training Register</t>
  </si>
  <si>
    <t>ROSPA Motorcycle Gold</t>
  </si>
  <si>
    <t>The Edge</t>
  </si>
  <si>
    <t>Permanent UK Resident</t>
  </si>
  <si>
    <t>since birth</t>
  </si>
  <si>
    <t xml:space="preserve">or since MM YYYY </t>
  </si>
  <si>
    <t>Use of any other vehicles</t>
  </si>
  <si>
    <t>No access to any other vehicle</t>
  </si>
  <si>
    <t>Own another car or van or bike</t>
  </si>
  <si>
    <t>Have use of another car</t>
  </si>
  <si>
    <t>Company car (including personal use)</t>
  </si>
  <si>
    <t>Company car (excluding personal use)</t>
  </si>
  <si>
    <t>Any motor accidents or claims in the last 5 years</t>
  </si>
  <si>
    <t>Any motoring convictions, fixed penalties or disqualifications in the last 5 years</t>
  </si>
  <si>
    <t>Additional Rider Details</t>
  </si>
  <si>
    <t>Relationship to Proposer</t>
  </si>
  <si>
    <t>Spouse</t>
  </si>
  <si>
    <t>Common Law Partner/Cohabitee</t>
  </si>
  <si>
    <t>Son/Daughter</t>
  </si>
  <si>
    <t>Parent</t>
  </si>
  <si>
    <t>Other Family</t>
  </si>
  <si>
    <t>Employee</t>
  </si>
  <si>
    <t>Employer</t>
  </si>
  <si>
    <t>Business Partner</t>
  </si>
  <si>
    <t>Other</t>
  </si>
  <si>
    <t>Brother / Sister</t>
  </si>
  <si>
    <t>Civil Partner</t>
  </si>
  <si>
    <t>Date of Birth</t>
  </si>
  <si>
    <t>Marital Status</t>
  </si>
  <si>
    <t>Common Law Partnered/Cohabiting</t>
  </si>
  <si>
    <t>Divorced</t>
  </si>
  <si>
    <t>Widowed/Surviving Civil Partner</t>
  </si>
  <si>
    <t>Additional Rider History</t>
  </si>
  <si>
    <t xml:space="preserve">Permanent UK resident </t>
  </si>
  <si>
    <t xml:space="preserve">or since MM/YYYY </t>
  </si>
  <si>
    <t>Own another car, van or bike</t>
  </si>
  <si>
    <t>Motor Accidents or Claims in the last 5 years</t>
  </si>
  <si>
    <t>full name,title and DOB</t>
  </si>
  <si>
    <t>Type</t>
  </si>
  <si>
    <t>Collision in car park</t>
  </si>
  <si>
    <t>Collision on a roundabout</t>
  </si>
  <si>
    <t>Collision with a third party (fault)</t>
  </si>
  <si>
    <t>Collision with a third party (non fault)</t>
  </si>
  <si>
    <t>Cross roads - give way</t>
  </si>
  <si>
    <t>Cross roads - no signs</t>
  </si>
  <si>
    <t>Cross roads - traffic lights</t>
  </si>
  <si>
    <t>Damaged when parked</t>
  </si>
  <si>
    <t>Fire claims</t>
  </si>
  <si>
    <t>Give way to major road</t>
  </si>
  <si>
    <t>Hit in rear</t>
  </si>
  <si>
    <t>Immobile property</t>
  </si>
  <si>
    <t>Items falling from vehicle</t>
  </si>
  <si>
    <t>Malicious damage claims</t>
  </si>
  <si>
    <t>Oncoming vehicle - narrow road / no lines</t>
  </si>
  <si>
    <t>Oncoming vehicle colliding</t>
  </si>
  <si>
    <t>Open / opening door</t>
  </si>
  <si>
    <t>Pedestrians</t>
  </si>
  <si>
    <t>Pulling out from stationary</t>
  </si>
  <si>
    <t>Skidding due to road conditions</t>
  </si>
  <si>
    <t>T junction collision</t>
  </si>
  <si>
    <t>T junction collision at traffic lights</t>
  </si>
  <si>
    <t>Theft claims</t>
  </si>
  <si>
    <t>Turning vehicle - opposite direction</t>
  </si>
  <si>
    <t>Turning vehicle - other direction - at lights</t>
  </si>
  <si>
    <t>Turning vehicle - same direction</t>
  </si>
  <si>
    <t>Vehicle minor road - motorcycle overtaking</t>
  </si>
  <si>
    <t>Date</t>
  </si>
  <si>
    <t>MM YYYY</t>
  </si>
  <si>
    <t>Cost - if known</t>
  </si>
  <si>
    <t>Claim made under your insurance</t>
  </si>
  <si>
    <t>No claims affected</t>
  </si>
  <si>
    <t>Our Rider</t>
  </si>
  <si>
    <t>No other vehicle involved</t>
  </si>
  <si>
    <t>Other party</t>
  </si>
  <si>
    <t>Both parties</t>
  </si>
  <si>
    <t>Unoccupied bike</t>
  </si>
  <si>
    <t>Any injuries</t>
  </si>
  <si>
    <t>Convictions in last 5 years</t>
  </si>
  <si>
    <t>Person</t>
  </si>
  <si>
    <t>Use standard ABI List 23</t>
  </si>
  <si>
    <t>Type of alcohol reading taken</t>
  </si>
  <si>
    <t>Breath</t>
  </si>
  <si>
    <t>Urine</t>
  </si>
  <si>
    <t>Blood</t>
  </si>
  <si>
    <t>Alcohol level</t>
  </si>
  <si>
    <t>Related accident (the conviction relates to a declared accident)</t>
  </si>
  <si>
    <t>Bike and Cover details</t>
  </si>
  <si>
    <t>Bike registration</t>
  </si>
  <si>
    <t>Security device</t>
  </si>
  <si>
    <t>See separate sheet</t>
  </si>
  <si>
    <t>Additional security device</t>
  </si>
  <si>
    <t>Is the bike imported</t>
  </si>
  <si>
    <t>Bike value (minimum £50)</t>
  </si>
  <si>
    <t>Value of accessories (estimated)</t>
  </si>
  <si>
    <t>Date of purchase</t>
  </si>
  <si>
    <t>or Not yet purchased</t>
  </si>
  <si>
    <t>Where is the bike kept overnight</t>
  </si>
  <si>
    <t>Garage</t>
  </si>
  <si>
    <t>Public Road</t>
  </si>
  <si>
    <t>Drive</t>
  </si>
  <si>
    <t>Private Property</t>
  </si>
  <si>
    <t>Car Park</t>
  </si>
  <si>
    <t>Locked Compound</t>
  </si>
  <si>
    <t>Address where the bike is kept overnight</t>
  </si>
  <si>
    <t>Pre-populates with proposers address</t>
  </si>
  <si>
    <t>Address is auto populated based on Post Code &amp; Number</t>
  </si>
  <si>
    <t>Riding Experience</t>
  </si>
  <si>
    <t>Any no claims discount</t>
  </si>
  <si>
    <t xml:space="preserve">0 years </t>
  </si>
  <si>
    <t xml:space="preserve">2 years </t>
  </si>
  <si>
    <t>Would you like to protect your no claims discount</t>
  </si>
  <si>
    <t>Bike Cover</t>
  </si>
  <si>
    <t>Type of cover</t>
  </si>
  <si>
    <t>Comprehensive</t>
  </si>
  <si>
    <t>Third Party, Fire and Theft</t>
  </si>
  <si>
    <t>Third Party Only</t>
  </si>
  <si>
    <t>Use of bike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</si>
  <si>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</si>
  <si>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</si>
  <si>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</si>
  <si>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</si>
  <si>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</si>
  <si>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Despatch Rider</t>
  </si>
  <si>
    <t>Pillion passenger</t>
  </si>
  <si>
    <t>none</t>
  </si>
  <si>
    <t>Estimated total annual mileage</t>
  </si>
  <si>
    <t>Estimated business mileage</t>
  </si>
  <si>
    <t>Cover Start Date</t>
  </si>
  <si>
    <t>Cover Type</t>
  </si>
  <si>
    <t>Breakdown cover</t>
  </si>
  <si>
    <t>Legal Protection</t>
  </si>
  <si>
    <t>Protected Ncd</t>
  </si>
  <si>
    <t>Personal accident</t>
  </si>
  <si>
    <t>Bike, helment &amp; leather cover</t>
  </si>
  <si>
    <t>Monthly payments</t>
  </si>
  <si>
    <t>Bridging Page Images and Copy</t>
  </si>
  <si>
    <t>a reference number</t>
  </si>
  <si>
    <t>a password</t>
  </si>
  <si>
    <t>PIN</t>
  </si>
  <si>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</si>
  <si>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</si>
  <si>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</si>
  <si>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</si>
  <si>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</si>
  <si>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</si>
  <si>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</si>
  <si>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</si>
  <si>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</si>
  <si>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</si>
  <si>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</si>
  <si>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</si>
  <si>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Tag</t>
  </si>
  <si>
    <t>Value</t>
  </si>
  <si>
    <t>Address Mapping Fuctionality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</si>
  <si>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</si>
  <si>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 xml:space="preserve">POSTCODE_WHERE_KEPT &lt;VEHICLE_DETAILS&gt;
POSTCODE_WHERE_KEPT
FLAT_NUMBER
HOUSE_NAME
HOUSE_NUMBER
STREET
TOWN
FLAT_NUMBER &lt;POLICY_HOLDER_DETAILS&gt;&lt;RISK_ADDRESS&gt;
HOUSE_NAME &lt;POLICY_HOLDER_DETAILS&gt;&lt;RISK_ADDRESS&gt;
HOUSE_NUMBER &lt;POLICY_HOLDER_DETAILS&gt;&lt;RISK_ADDRESS&gt;
STREET &lt;POLICY_HOLDER_DETAILS&gt;&lt;RISK_ADDRESS&gt;
TOWN &lt;POLICY_HOLDER_DETAILS&gt;&lt;RISK_ADDRESS&gt;
</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</si>
  <si>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</si>
  <si>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</si>
  <si>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</si>
  <si>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</si>
  <si>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</si>
  <si>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</si>
  <si>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</si>
  <si>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</si>
  <si>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</si>
  <si>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</si>
  <si>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</si>
  <si>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</si>
  <si>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</si>
  <si>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</si>
  <si>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</si>
  <si>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</si>
  <si>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</si>
  <si>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</si>
  <si>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</si>
  <si>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</si>
  <si>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</si>
  <si>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</si>
  <si>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</si>
  <si>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</si>
  <si>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</si>
  <si>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</si>
  <si>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</si>
  <si>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</si>
  <si>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</si>
  <si>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</si>
  <si>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</si>
  <si>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</si>
  <si>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</si>
  <si>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</si>
  <si>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</si>
  <si>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</si>
  <si>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</si>
  <si>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</si>
  <si>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</si>
  <si>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</si>
  <si>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</si>
  <si>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</si>
  <si>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</si>
  <si>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</si>
  <si>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</si>
  <si>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</si>
  <si>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</si>
  <si>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</si>
  <si>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</si>
  <si>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</si>
  <si>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</si>
  <si>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</si>
  <si>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</si>
  <si>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</si>
  <si>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</si>
  <si>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</si>
  <si>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</si>
  <si>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</si>
  <si>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</si>
  <si>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</si>
  <si>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</si>
  <si>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</si>
  <si>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</si>
  <si>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</si>
  <si>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</si>
  <si>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</si>
  <si>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</si>
  <si>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</si>
  <si>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Description</t>
  </si>
  <si>
    <t>Expected</t>
  </si>
  <si>
    <t>1. Launch MS SQL Server Management Tool.       
Firstly you will be asked for 'Server Name', options available are 
'pbo-vdbctmqa01', 
'pbo-vdbctmuat01', 
'pbo-dbctmreg01'. 
 Ensure that your selection matches the environment that you wish to test in.</t>
  </si>
  <si>
    <t>SQL Server is launched and database is available</t>
  </si>
  <si>
    <t>2. Expand the database and select the Tables folder.</t>
  </si>
  <si>
    <t>Table Folder is displayed</t>
  </si>
  <si>
    <t>3. Expand the Tables folder and scroll down to dbo.tblOutBoundConfig.</t>
  </si>
  <si>
    <t>Table is displayed</t>
  </si>
  <si>
    <t>4. On this table right click and select open table.</t>
  </si>
  <si>
    <t>Table opens</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</si>
  <si>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</si>
  <si>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Brand code is accepted
Ensure that once all outbounding testing has been completed the field is set back to a value of 'NULL'</t>
  </si>
  <si>
    <t>6. Use the appropriate link to open the welcome page for this &lt;&lt;&lt;product&gt;&gt;&gt;.</t>
  </si>
  <si>
    <t>Welcome page displayed.</t>
  </si>
  <si>
    <t>7. Complete all sections of the welcome page with any detail and select continue.</t>
  </si>
  <si>
    <t>About you screen is displayed.</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</si>
  <si>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</si>
  <si>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Vehicle and cover screen displayed.</t>
  </si>
  <si>
    <t>9. Complete all sections of the vehicle and cover screen.
Check the terms &amp; conditions checkbox and select next.</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</si>
  <si>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</si>
  <si>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</si>
  <si>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Relevant XML found, there are 4 pieces of XML:
Request before
Request after
Response before
Response after
This indicates a positive response.
(Examples of negative / positive tests are attatched)</t>
  </si>
  <si>
    <t>11. Further prove that the transaction was successful by selecting the response before XML.</t>
  </si>
  <si>
    <t>Some brands will return a readable / understandable response.  Example attatched.</t>
  </si>
  <si>
    <t>12. View the XML request after.</t>
  </si>
  <si>
    <t>XML request after displayed.</t>
  </si>
  <si>
    <t>13. For the brand under test check the details in the XML message against requirements.
If testing in regression check message for general correctness.</t>
  </si>
  <si>
    <t>XML request matches requirements.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</si>
  <si>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</si>
  <si>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</si>
  <si>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</si>
  <si>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</si>
  <si>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</si>
  <si>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</si>
  <si>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</si>
  <si>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Comparison Table Test</t>
  </si>
  <si>
    <t>Launch MS SQL Server Management Tool.
Connect to: pbo-vdbctmqa01
Authentication: Windows Authentication
Database: CTMDB</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</si>
  <si>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</si>
  <si>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</si>
  <si>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</si>
  <si>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List of Occupation Codes will be displayed.
If no other codes are required proceed to step 7</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</si>
  <si>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</si>
  <si>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</si>
  <si>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</si>
  <si>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</si>
  <si>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</si>
  <si>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r>
      <rPr>
        <u/>
        <sz val="11"/>
        <color theme="1"/>
        <rFont val="Calibri"/>
        <family val="2"/>
        <scheme val="minor"/>
      </rPr>
      <t xml:space="preserve">For Security Codes </t>
    </r>
    <r>
      <rPr>
        <sz val="11"/>
        <color theme="1"/>
        <rFont val="Calibri"/>
        <family val="2"/>
        <scheme val="minor"/>
      </rPr>
      <t xml:space="preserve">
Insert Affinity Code obtained in step 2 into the following SQL query:
Select * from tblTranslation where Affinityid_FK = '???' and TableName = 'SECCODES' and ProductId_FK = '?'
Where ProductId_FK is as follows:
1       HH      Household
2       PC      PrivateCar
3       LC      LightCommercial
4       LI      Life</t>
    </r>
  </si>
  <si>
    <t>List of Security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</si>
  <si>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</si>
  <si>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</si>
  <si>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</si>
  <si>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</si>
  <si>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</si>
  <si>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</si>
  <si>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Claims</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</si>
  <si>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</si>
  <si>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</si>
  <si>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</si>
  <si>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</si>
  <si>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</si>
  <si>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</si>
  <si>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</si>
  <si>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</si>
  <si>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</si>
  <si>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</si>
  <si>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</si>
  <si>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</si>
  <si>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</si>
  <si>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</si>
  <si>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</si>
  <si>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Mingle Defect number</t>
  </si>
  <si>
    <t>Priority</t>
  </si>
  <si>
    <t>Actual</t>
  </si>
  <si>
    <t>Further notes</t>
  </si>
  <si>
    <t>Owner (CTM)</t>
  </si>
  <si>
    <t>Owner (BRAND)</t>
  </si>
  <si>
    <t>Expected Fix Date</t>
  </si>
  <si>
    <t>Bike Insurance Quote</t>
  </si>
  <si>
    <t>Post Code</t>
  </si>
  <si>
    <t>postcode</t>
  </si>
  <si>
    <t>populate in correspondance address section</t>
  </si>
  <si>
    <t>House Number/ Name</t>
  </si>
  <si>
    <t>house</t>
  </si>
  <si>
    <t>003</t>
  </si>
  <si>
    <t>titleID</t>
  </si>
  <si>
    <t>Populate gender</t>
  </si>
  <si>
    <t>004</t>
  </si>
  <si>
    <t>005</t>
  </si>
  <si>
    <t>002</t>
  </si>
  <si>
    <t>001</t>
  </si>
  <si>
    <t>Gender populated by answer in mapping tag 'sex', values 'male' and 'female'</t>
  </si>
  <si>
    <t>as above</t>
  </si>
  <si>
    <t>forename</t>
  </si>
  <si>
    <t>surname</t>
  </si>
  <si>
    <t>dob</t>
  </si>
  <si>
    <t>Date format yyyy-mm-ddT00:00:00</t>
  </si>
  <si>
    <t>M</t>
  </si>
  <si>
    <t>maritalStatusID</t>
  </si>
  <si>
    <t>B</t>
  </si>
  <si>
    <t>S</t>
  </si>
  <si>
    <t>C</t>
  </si>
  <si>
    <t>D</t>
  </si>
  <si>
    <t>A</t>
  </si>
  <si>
    <t>W</t>
  </si>
  <si>
    <t>This field is NOT mandatory on ctm - if you require a number to return a price we will send tel. number as 01000 000000</t>
  </si>
  <si>
    <t>telephoneNumber</t>
  </si>
  <si>
    <t>If only one telephone number is collected please set the the telephoneTypeID tag to '3AJPQ7C6'</t>
  </si>
  <si>
    <t>email</t>
  </si>
  <si>
    <t>E</t>
  </si>
  <si>
    <t>employmentStatusID</t>
  </si>
  <si>
    <t>H</t>
  </si>
  <si>
    <t>F</t>
  </si>
  <si>
    <t>R</t>
  </si>
  <si>
    <t>U</t>
  </si>
  <si>
    <t>N</t>
  </si>
  <si>
    <t>occupationID</t>
  </si>
  <si>
    <t>employersBusinessID</t>
  </si>
  <si>
    <t>true</t>
  </si>
  <si>
    <t>parttime</t>
  </si>
  <si>
    <t>false</t>
  </si>
  <si>
    <t>Parttime</t>
  </si>
  <si>
    <t>To only be displayed when part time employment checked as "yes".</t>
  </si>
  <si>
    <t>homeOwner</t>
  </si>
  <si>
    <t>licenceTypeID</t>
  </si>
  <si>
    <t>P</t>
  </si>
  <si>
    <t>7</t>
  </si>
  <si>
    <t>O</t>
  </si>
  <si>
    <t>0</t>
  </si>
  <si>
    <t>To dynamically appear if any type of provisional licence is selected.</t>
  </si>
  <si>
    <t>cbtPassed</t>
  </si>
  <si>
    <t>dateLicenceObtained</t>
  </si>
  <si>
    <t>between 1 and 2 years</t>
  </si>
  <si>
    <t>MM YYYY
DD is not captured please indicate default DD if required</t>
  </si>
  <si>
    <t>subtract 1 from YYYY</t>
  </si>
  <si>
    <t>Could DD be set to quote DD?</t>
  </si>
  <si>
    <t>between 2 and 3 years</t>
  </si>
  <si>
    <t>subtract 2 from YYYY</t>
  </si>
  <si>
    <t>between 3 and 4 years</t>
  </si>
  <si>
    <t>subtract 3 from YYYY</t>
  </si>
  <si>
    <t>Date 4 years prior</t>
  </si>
  <si>
    <t>Date 5 years prior</t>
  </si>
  <si>
    <t>Date 6 years prior</t>
  </si>
  <si>
    <t>Date 7 years prior</t>
  </si>
  <si>
    <t>Date 8 years prior</t>
  </si>
  <si>
    <t>Date 9 years prior</t>
  </si>
  <si>
    <t>Date 10 years prior</t>
  </si>
  <si>
    <t>Date 11 years prior</t>
  </si>
  <si>
    <t>Date 12 years prior</t>
  </si>
  <si>
    <t>Date 13 years prior</t>
  </si>
  <si>
    <t>Date 14 years prior</t>
  </si>
  <si>
    <t>Date 15 years prior</t>
  </si>
  <si>
    <t>Not required</t>
  </si>
  <si>
    <t>Not avalaible in our schema and not required.</t>
  </si>
  <si>
    <t>qualificaionID</t>
  </si>
  <si>
    <t>If one is selected please set datepassed to current date. Where there is no corresponding value the request can be sent without the qualifiaction info.</t>
  </si>
  <si>
    <t>no corresponding value</t>
  </si>
  <si>
    <t>L</t>
  </si>
  <si>
    <t>9</t>
  </si>
  <si>
    <t>OTHE</t>
  </si>
  <si>
    <t>G</t>
  </si>
  <si>
    <t>ukResidenceYears</t>
  </si>
  <si>
    <t>Calculation of years between dob and current date</t>
  </si>
  <si>
    <t>DD is not captured please indicate default DD if required</t>
  </si>
  <si>
    <t>Calculation of years between date provided and current date</t>
  </si>
  <si>
    <t>accessToOtherVehicles</t>
  </si>
  <si>
    <t>Handled by claims details being sent</t>
  </si>
  <si>
    <t>Handled by convictions detail being sent.</t>
  </si>
  <si>
    <r>
      <rPr>
        <b/>
        <u/>
        <sz val="12"/>
        <rFont val="Trebuchet MS"/>
        <family val="2"/>
      </rPr>
      <t>Any rider</t>
    </r>
    <r>
      <rPr>
        <sz val="12"/>
        <rFont val="Trebuchet MS"/>
        <family val="2"/>
      </rPr>
      <t>/driver insurance declined, cancelled, voided or special terms imposed*</t>
    </r>
  </si>
  <si>
    <t>insurancePreviouslyRefused</t>
  </si>
  <si>
    <t>Additional Riders</t>
  </si>
  <si>
    <t>up to 5 additional riders can be added on comparethemarket</t>
  </si>
  <si>
    <t>Most tags are the same as the proposer but each added rider is an additonal instance of the insuredPartyType element</t>
  </si>
  <si>
    <t>relationshipID</t>
  </si>
  <si>
    <t>J</t>
  </si>
  <si>
    <t>please indicate how claim is attached to rider</t>
  </si>
  <si>
    <t>Input the insured party instance via the 'insuredPartyInstance' tag within the claim element.</t>
  </si>
  <si>
    <t>claimTypeID</t>
  </si>
  <si>
    <t>X</t>
  </si>
  <si>
    <t>T</t>
  </si>
  <si>
    <t>dateOfClaim</t>
  </si>
  <si>
    <t>Default to 1st of month</t>
  </si>
  <si>
    <t>free format field allows customer to enter a numeric value that equals the total cost of the claim</t>
  </si>
  <si>
    <t>totalCost</t>
  </si>
  <si>
    <t>ncdAffected</t>
  </si>
  <si>
    <t>Who was at fault</t>
  </si>
  <si>
    <t>atFault</t>
  </si>
  <si>
    <t>injuryInvolved</t>
  </si>
  <si>
    <t>Convictions</t>
  </si>
  <si>
    <t>please indicate how conviction is allocated to rider</t>
  </si>
  <si>
    <t>Input the insured party instance via the 'insuredPartyInstance' tag within the conviction element.</t>
  </si>
  <si>
    <t>list of named riders on the policy</t>
  </si>
  <si>
    <t>Not Required</t>
  </si>
  <si>
    <t>conviction code</t>
  </si>
  <si>
    <t>dateOfConviction</t>
  </si>
  <si>
    <t>Licence points</t>
  </si>
  <si>
    <t>points</t>
  </si>
  <si>
    <t>Ban months - if applicable</t>
  </si>
  <si>
    <t>banLengthInMonths</t>
  </si>
  <si>
    <t>It there is a value here the tag 'disqualified' should be popluated with true</t>
  </si>
  <si>
    <t xml:space="preserve">Fine </t>
  </si>
  <si>
    <t>fine</t>
  </si>
  <si>
    <t>To only be displayed when any conviction pre-fixed with a DR is selected</t>
  </si>
  <si>
    <t>Not Available</t>
  </si>
  <si>
    <t>registration</t>
  </si>
  <si>
    <t>registrationNumber</t>
  </si>
  <si>
    <t>ABI code</t>
  </si>
  <si>
    <t>abiCode</t>
  </si>
  <si>
    <t>Default to no security device.
See separate sheet.</t>
  </si>
  <si>
    <t>Defaults to no additional security device.
See separate sheet.</t>
  </si>
  <si>
    <t>imported</t>
  </si>
  <si>
    <t>value</t>
  </si>
  <si>
    <t>value tag within 'accessoryType' element</t>
  </si>
  <si>
    <t>dateOfPurchase</t>
  </si>
  <si>
    <t>DD to be 01</t>
  </si>
  <si>
    <t>Current date</t>
  </si>
  <si>
    <t>1</t>
  </si>
  <si>
    <t>overnightParkingID</t>
  </si>
  <si>
    <t>3</t>
  </si>
  <si>
    <t>4</t>
  </si>
  <si>
    <t>2</t>
  </si>
  <si>
    <t>5</t>
  </si>
  <si>
    <t>Populate into 'garageAddress' element</t>
  </si>
  <si>
    <t>alternate postcode</t>
  </si>
  <si>
    <t>alternate address</t>
  </si>
  <si>
    <t>house, street, locality, city, county</t>
  </si>
  <si>
    <t>ncdYears</t>
  </si>
  <si>
    <t>6</t>
  </si>
  <si>
    <t>8</t>
  </si>
  <si>
    <t>10</t>
  </si>
  <si>
    <t>11</t>
  </si>
  <si>
    <t>12</t>
  </si>
  <si>
    <t>13</t>
  </si>
  <si>
    <t>14</t>
  </si>
  <si>
    <t>15</t>
  </si>
  <si>
    <t>If &gt; 4 yrs NCD</t>
  </si>
  <si>
    <t>protectedNCD</t>
  </si>
  <si>
    <t>01</t>
  </si>
  <si>
    <t>coverRequiredID</t>
  </si>
  <si>
    <t>02</t>
  </si>
  <si>
    <t>03</t>
  </si>
  <si>
    <t>vehicleUseID</t>
  </si>
  <si>
    <t>04</t>
  </si>
  <si>
    <t>09</t>
  </si>
  <si>
    <t>pillionPassengers</t>
  </si>
  <si>
    <t>Voluntary excess - asked for comp cover</t>
  </si>
  <si>
    <t>voluntaryExcess</t>
  </si>
  <si>
    <t>50</t>
  </si>
  <si>
    <t>100</t>
  </si>
  <si>
    <t>150</t>
  </si>
  <si>
    <t>200</t>
  </si>
  <si>
    <t>250</t>
  </si>
  <si>
    <t>300</t>
  </si>
  <si>
    <t>350</t>
  </si>
  <si>
    <t>400</t>
  </si>
  <si>
    <t>450</t>
  </si>
  <si>
    <t>500</t>
  </si>
  <si>
    <t>Compulsory excess</t>
  </si>
  <si>
    <t>please indicate tag you supply this info to us in your price response</t>
  </si>
  <si>
    <t>To be detailed seperately. We return a compulsory excess tag but this currently returns an incorrect value so a different rule is required.</t>
  </si>
  <si>
    <t>annualMileage</t>
  </si>
  <si>
    <t>question asked if business use selected</t>
  </si>
  <si>
    <t>not required</t>
  </si>
  <si>
    <t>How do you normally pay for insurance</t>
  </si>
  <si>
    <t>monthly</t>
  </si>
  <si>
    <t>Monthly</t>
  </si>
  <si>
    <t>payMethodID</t>
  </si>
  <si>
    <t>Within the cover element</t>
  </si>
  <si>
    <t>in full</t>
  </si>
  <si>
    <t>InFull</t>
  </si>
  <si>
    <t>You can select up to 30 days in the future</t>
  </si>
  <si>
    <t>coverStartDate</t>
  </si>
  <si>
    <t>comparethemarket comments</t>
  </si>
  <si>
    <t>Insurer mapping value</t>
  </si>
  <si>
    <t>Insurer mapping tag</t>
  </si>
  <si>
    <t>Insurer description / comments</t>
  </si>
  <si>
    <t>comparethemarket question wording</t>
  </si>
  <si>
    <t>comparethemarket input values</t>
  </si>
  <si>
    <t>CbtDatePassed – this is required when cbtPassed is true, set to policy start date</t>
  </si>
  <si>
    <t>Client – needs to be set to true for instance 1 of insured party and false for additional riders</t>
  </si>
  <si>
    <t>mainRider – required but can be true or false. Set to true for Proposer and false for all other riders</t>
  </si>
  <si>
    <t>previousInsurance - set to false</t>
  </si>
  <si>
    <t>currentMileage - set to zero</t>
  </si>
  <si>
    <t>dateOfPurchase set to 1st of month or current date if not purchased yet</t>
  </si>
  <si>
    <t>garagedOnResidentialProperty - set true if select garaged otherwise false</t>
  </si>
  <si>
    <t>pricePaid - set to vehicle value</t>
  </si>
  <si>
    <t>bodyTypeID - set to M1</t>
  </si>
  <si>
    <t>keeperID - set to 1</t>
  </si>
  <si>
    <t>garageBuildingTypeID - set to zero</t>
  </si>
  <si>
    <t>fuelTypeID please set as follows :</t>
  </si>
  <si>
    <t>001 – Diesel</t>
  </si>
  <si>
    <t>002 – Petrol</t>
  </si>
  <si>
    <t>003 – LPG</t>
  </si>
  <si>
    <t>004 – Electricity</t>
  </si>
  <si>
    <t>005 – Hydrogen</t>
  </si>
  <si>
    <t>optional at extra cost 4 yrs +</t>
  </si>
  <si>
    <t>if not available at extra cost it is:</t>
  </si>
  <si>
    <t>please select</t>
  </si>
  <si>
    <t>included as standard</t>
  </si>
  <si>
    <t>not available</t>
  </si>
  <si>
    <t xml:space="preserve">TPF&amp;T
</t>
  </si>
  <si>
    <t xml:space="preserve">TPO
</t>
  </si>
  <si>
    <t>please supply a high res:
85 x 35 pixels gif
png 79x49
png 97x60</t>
  </si>
  <si>
    <t>attached separately</t>
  </si>
  <si>
    <r>
      <t xml:space="preserve">please write your brand name as we should show it in plain text </t>
    </r>
    <r>
      <rPr>
        <b/>
        <sz val="10"/>
        <rFont val="Trebuchet MS"/>
        <family val="2"/>
      </rPr>
      <t/>
    </r>
  </si>
  <si>
    <t>Scooters &amp; Bikes</t>
  </si>
  <si>
    <t xml:space="preserve">how can your policy be bought?  </t>
  </si>
  <si>
    <t>online and telephone</t>
  </si>
  <si>
    <r>
      <t xml:space="preserve">For online purchases what should we show the customer on our bridging page? </t>
    </r>
    <r>
      <rPr>
        <b/>
        <sz val="10"/>
        <rFont val="Trebuchet MS"/>
        <family val="2"/>
      </rPr>
      <t/>
    </r>
  </si>
  <si>
    <t>reference  number</t>
  </si>
  <si>
    <t xml:space="preserve">other, please state opposite:
</t>
  </si>
  <si>
    <t xml:space="preserve">For telephone purchases please supply a telephone number to track sales    </t>
  </si>
  <si>
    <t>01379 647881</t>
  </si>
  <si>
    <t>The standard CTM telephone text will be displayed when a telephone number is supplied</t>
  </si>
  <si>
    <r>
      <t>To help the insurer find your details on their system, quote your reference above and mention that you saw their price on</t>
    </r>
    <r>
      <rPr>
        <b/>
        <sz val="10"/>
        <color rgb="FFFF0000"/>
        <rFont val="Trebuchet MS"/>
        <family val="2"/>
      </rPr>
      <t xml:space="preserve"> compare</t>
    </r>
    <r>
      <rPr>
        <sz val="10"/>
        <color rgb="FFFF0000"/>
        <rFont val="Trebuchet MS"/>
        <family val="2"/>
      </rPr>
      <t>the</t>
    </r>
    <r>
      <rPr>
        <b/>
        <sz val="10"/>
        <color rgb="FFFF0000"/>
        <rFont val="Trebuchet MS"/>
        <family val="2"/>
      </rPr>
      <t>market</t>
    </r>
    <r>
      <rPr>
        <sz val="10"/>
        <color rgb="FFFF0000"/>
        <rFont val="Trebuchet MS"/>
        <family val="2"/>
      </rPr>
      <t xml:space="preserve">.com
</t>
    </r>
  </si>
  <si>
    <t xml:space="preserve">Your call centre opening hours    
</t>
  </si>
  <si>
    <t>opening times</t>
  </si>
  <si>
    <t>08:00 to 20.00</t>
  </si>
  <si>
    <t>09:30 to 16.30</t>
  </si>
  <si>
    <t>10.00 to 16:00</t>
  </si>
  <si>
    <t>Subject to change</t>
  </si>
  <si>
    <t xml:space="preserve">Please provide a list of Other Benefits that you would like us to show for your brand. You can provide up to 6 statements. </t>
  </si>
  <si>
    <t>Bike specialist UK based call centre with 24h claims handling service</t>
  </si>
  <si>
    <t xml:space="preserve">  </t>
  </si>
  <si>
    <t>Free Legal Cover</t>
  </si>
  <si>
    <t>repeating features</t>
  </si>
  <si>
    <t>Free EU cover</t>
  </si>
  <si>
    <t>Excess protection policies available for as little as £45 per year</t>
  </si>
  <si>
    <t>Documentation can be E-mailed</t>
  </si>
  <si>
    <t xml:space="preserve">Please complete the relevant information in the legal footer template opposite.  Please note this is a standard wording.   </t>
  </si>
  <si>
    <t>Your quote may have been based on a number of assumptions, please check your details before purchasing.</t>
  </si>
  <si>
    <t>med</t>
  </si>
  <si>
    <t>qualificationID&gt; elements to be corrected</t>
  </si>
  <si>
    <t>SS</t>
  </si>
  <si>
    <t>Z</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</si>
</sst>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8" formatCode="&quot;£&quot;#,##0.00;[Red]\-&quot;£&quot;#,##0.00"/>
    <numFmt numFmtId="164" formatCode="m/d/yy"/>
    <numFmt numFmtId="165" formatCode="&quot;£&quot;#,##0"/>
    <numFmt numFmtId="166" formatCode="&quot;£&quot;#,##0.00"/>
    <numFmt numFmtId="167" formatCode="h:mm;@"/>
  </numFmts>
  <fonts count="94">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name val="Calibri"/>
      <family val="2"/>
      <scheme val="minor"/>
    </font>
    <font>
      <sz val="10"/>
      <name val="Arial"/>
      <family val="2"/>
    </font>
    <font>
      <sz val="10"/>
      <name val="Times New Roman"/>
      <family val="1"/>
    </font>
    <font>
      <sz val="11"/>
      <color indexed="60"/>
      <name val="Calibri"/>
      <family val="2"/>
    </font>
    <font>
      <sz val="11"/>
      <color indexed="8"/>
      <name val="Calibri"/>
      <family val="2"/>
    </font>
    <font>
      <sz val="11"/>
      <color indexed="9"/>
      <name val="Calibri"/>
      <family val="2"/>
    </font>
    <font>
      <b/>
      <sz val="11"/>
      <color indexed="9"/>
      <name val="Arial"/>
      <family val="2"/>
    </font>
    <font>
      <sz val="10"/>
      <color indexed="18"/>
      <name val="Arial"/>
      <family val="2"/>
    </font>
    <font>
      <sz val="11"/>
      <color indexed="20"/>
      <name val="Calibri"/>
      <family val="2"/>
    </font>
    <font>
      <b/>
      <sz val="11"/>
      <color indexed="52"/>
      <name val="Calibri"/>
      <family val="2"/>
    </font>
    <font>
      <b/>
      <sz val="11"/>
      <color indexed="9"/>
      <name val="Calibri"/>
      <family val="2"/>
    </font>
    <font>
      <sz val="11"/>
      <color indexed="8"/>
      <name val="Arial"/>
      <family val="2"/>
    </font>
    <font>
      <b/>
      <sz val="24"/>
      <color indexed="8"/>
      <name val="Arial"/>
      <family val="2"/>
    </font>
    <font>
      <sz val="11"/>
      <color indexed="9"/>
      <name val="Arial"/>
      <family val="2"/>
    </font>
    <font>
      <sz val="8"/>
      <color indexed="8"/>
      <name val="Arial"/>
      <family val="2"/>
    </font>
    <font>
      <sz val="11"/>
      <name val="Arial"/>
      <family val="2"/>
    </font>
    <font>
      <i/>
      <sz val="11"/>
      <color indexed="23"/>
      <name val="Calibri"/>
      <family val="2"/>
    </font>
    <font>
      <sz val="11"/>
      <color indexed="17"/>
      <name val="Calibri"/>
      <family val="2"/>
    </font>
    <font>
      <b/>
      <sz val="15"/>
      <color indexed="62"/>
      <name val="Calibri"/>
      <family val="2"/>
    </font>
    <font>
      <b/>
      <sz val="15"/>
      <color indexed="56"/>
      <name val="Calibri"/>
      <family val="2"/>
    </font>
    <font>
      <b/>
      <sz val="13"/>
      <color indexed="62"/>
      <name val="Calibri"/>
      <family val="2"/>
    </font>
    <font>
      <b/>
      <sz val="13"/>
      <color indexed="56"/>
      <name val="Calibri"/>
      <family val="2"/>
    </font>
    <font>
      <b/>
      <sz val="11"/>
      <color indexed="62"/>
      <name val="Calibri"/>
      <family val="2"/>
    </font>
    <font>
      <b/>
      <sz val="11"/>
      <color indexed="56"/>
      <name val="Calibri"/>
      <family val="2"/>
    </font>
    <font>
      <u/>
      <sz val="10"/>
      <color indexed="12"/>
      <name val="Arial"/>
      <family val="2"/>
    </font>
    <font>
      <b/>
      <u/>
      <sz val="10"/>
      <name val="Arial"/>
      <family val="2"/>
    </font>
    <font>
      <u/>
      <sz val="10"/>
      <color theme="10"/>
      <name val="Arial"/>
      <family val="2"/>
      <charset val="1"/>
    </font>
    <font>
      <u/>
      <sz val="10"/>
      <color indexed="12"/>
      <name val="Mic Shell Dlg"/>
      <charset val="1"/>
    </font>
    <font>
      <u/>
      <sz val="11"/>
      <color theme="10"/>
      <name val="Calibri"/>
      <family val="2"/>
      <scheme val="minor"/>
    </font>
    <font>
      <sz val="11"/>
      <color indexed="62"/>
      <name val="Calibri"/>
      <family val="2"/>
    </font>
    <font>
      <sz val="11"/>
      <color indexed="52"/>
      <name val="Calibri"/>
      <family val="2"/>
    </font>
    <font>
      <sz val="11"/>
      <color indexed="19"/>
      <name val="Calibri"/>
      <family val="2"/>
    </font>
    <font>
      <sz val="11"/>
      <color indexed="8"/>
      <name val="Arial"/>
      <family val="1"/>
    </font>
    <font>
      <sz val="10"/>
      <name val="Arial"/>
      <family val="2"/>
      <charset val="1"/>
    </font>
    <font>
      <sz val="10"/>
      <name val="Mic Shell Dlg"/>
      <charset val="1"/>
    </font>
    <font>
      <b/>
      <sz val="11"/>
      <color indexed="63"/>
      <name val="Calibri"/>
      <family val="2"/>
    </font>
    <font>
      <b/>
      <sz val="18"/>
      <name val="Wingdings"/>
      <charset val="2"/>
    </font>
    <font>
      <sz val="8"/>
      <name val="Arial"/>
      <family val="2"/>
    </font>
    <font>
      <b/>
      <i/>
      <sz val="18"/>
      <color indexed="9"/>
      <name val="Arial"/>
      <family val="2"/>
    </font>
    <font>
      <b/>
      <sz val="18"/>
      <color indexed="62"/>
      <name val="Cambria"/>
      <family val="2"/>
    </font>
    <font>
      <b/>
      <sz val="18"/>
      <color indexed="56"/>
      <name val="Cambria"/>
      <family val="2"/>
    </font>
    <font>
      <b/>
      <sz val="11"/>
      <color indexed="60"/>
      <name val="Calibri"/>
      <family val="2"/>
    </font>
    <font>
      <b/>
      <sz val="11"/>
      <color indexed="8"/>
      <name val="Calibri"/>
      <family val="2"/>
    </font>
    <font>
      <sz val="11"/>
      <color indexed="10"/>
      <name val="Calibri"/>
      <family val="2"/>
    </font>
    <font>
      <sz val="9"/>
      <color theme="1"/>
      <name val="Calibri"/>
      <family val="2"/>
      <scheme val="minor"/>
    </font>
    <font>
      <b/>
      <sz val="11"/>
      <name val="Calibri"/>
      <family val="2"/>
      <scheme val="minor"/>
    </font>
    <font>
      <sz val="10"/>
      <name val="Arial"/>
    </font>
    <font>
      <b/>
      <sz val="11"/>
      <name val="Trebuchet MS"/>
      <family val="2"/>
    </font>
    <font>
      <b/>
      <sz val="12"/>
      <name val="Calibri"/>
      <family val="2"/>
      <scheme val="minor"/>
    </font>
    <font>
      <sz val="9"/>
      <name val="Calibri"/>
      <family val="2"/>
      <scheme val="minor"/>
    </font>
    <font>
      <b/>
      <sz val="9"/>
      <color theme="1"/>
      <name val="Calibri"/>
      <family val="2"/>
      <scheme val="minor"/>
    </font>
    <font>
      <b/>
      <sz val="14"/>
      <color theme="0"/>
      <name val="Calibri"/>
      <family val="2"/>
      <scheme val="minor"/>
    </font>
    <font>
      <b/>
      <sz val="9"/>
      <color rgb="FF0070C0"/>
      <name val="Calibri"/>
      <family val="2"/>
      <scheme val="minor"/>
    </font>
    <font>
      <sz val="10"/>
      <name val="Trebuchet MS"/>
      <family val="2"/>
    </font>
    <font>
      <b/>
      <sz val="10"/>
      <name val="Trebuchet MS"/>
      <family val="2"/>
    </font>
    <font>
      <sz val="9"/>
      <name val="Trebuchet MS"/>
      <family val="2"/>
    </font>
    <font>
      <sz val="8"/>
      <name val="Trebuchet MS"/>
      <family val="2"/>
    </font>
    <font>
      <sz val="9"/>
      <name val="Arial"/>
      <family val="2"/>
    </font>
    <font>
      <sz val="16"/>
      <color theme="1"/>
      <name val="Arial"/>
      <family val="2"/>
    </font>
    <font>
      <sz val="16"/>
      <name val="Arial"/>
      <family val="2"/>
    </font>
    <font>
      <u/>
      <sz val="11"/>
      <color theme="1"/>
      <name val="Calibri"/>
      <family val="2"/>
      <scheme val="minor"/>
    </font>
    <font>
      <sz val="12"/>
      <color theme="1"/>
      <name val="Arial"/>
      <family val="2"/>
    </font>
    <font>
      <b/>
      <sz val="12"/>
      <name val="Arial"/>
      <family val="2"/>
    </font>
    <font>
      <b/>
      <sz val="12"/>
      <color theme="1"/>
      <name val="Arial"/>
      <family val="2"/>
    </font>
    <font>
      <sz val="10"/>
      <color theme="1"/>
      <name val="Arial"/>
      <family val="2"/>
    </font>
    <font>
      <sz val="10"/>
      <color theme="1"/>
      <name val="Calibri"/>
      <family val="2"/>
      <scheme val="minor"/>
    </font>
    <font>
      <sz val="14"/>
      <color theme="1"/>
      <name val="Calibri"/>
      <family val="2"/>
      <scheme val="minor"/>
    </font>
    <font>
      <b/>
      <sz val="14"/>
      <name val="Calibri"/>
      <family val="2"/>
      <scheme val="minor"/>
    </font>
    <font>
      <b/>
      <sz val="12"/>
      <color theme="1"/>
      <name val="Calibri"/>
      <family val="2"/>
      <scheme val="minor"/>
    </font>
    <font>
      <b/>
      <sz val="12"/>
      <name val="Trebuchet MS"/>
      <family val="2"/>
    </font>
    <font>
      <sz val="12"/>
      <name val="Trebuchet MS"/>
      <family val="2"/>
    </font>
    <font>
      <sz val="14"/>
      <name val="Trebuchet MS"/>
      <family val="2"/>
    </font>
    <font>
      <b/>
      <sz val="12"/>
      <color indexed="9"/>
      <name val="Trebuchet MS"/>
      <family val="2"/>
    </font>
    <font>
      <b/>
      <sz val="12"/>
      <color rgb="FFFF0000"/>
      <name val="Trebuchet MS"/>
      <family val="2"/>
    </font>
    <font>
      <sz val="12"/>
      <color indexed="18"/>
      <name val="Trebuchet MS"/>
      <family val="2"/>
    </font>
    <font>
      <sz val="12"/>
      <color indexed="10"/>
      <name val="Trebuchet MS"/>
      <family val="2"/>
    </font>
    <font>
      <i/>
      <sz val="12"/>
      <name val="Trebuchet MS"/>
      <family val="2"/>
    </font>
    <font>
      <b/>
      <sz val="12"/>
      <color indexed="8"/>
      <name val="Trebuchet MS"/>
      <family val="2"/>
    </font>
    <font>
      <sz val="12"/>
      <color indexed="60"/>
      <name val="Trebuchet MS"/>
      <family val="2"/>
    </font>
    <font>
      <sz val="12"/>
      <color rgb="FFFF0000"/>
      <name val="Trebuchet MS"/>
      <family val="2"/>
    </font>
    <font>
      <b/>
      <u/>
      <sz val="12"/>
      <name val="Trebuchet MS"/>
      <family val="2"/>
    </font>
    <font>
      <b/>
      <sz val="12"/>
      <color theme="0"/>
      <name val="Trebuchet MS"/>
      <family val="2"/>
    </font>
    <font>
      <sz val="12"/>
      <color theme="0"/>
      <name val="Trebuchet MS"/>
      <family val="2"/>
    </font>
    <font>
      <sz val="12"/>
      <color theme="0" tint="-0.499984740745262"/>
      <name val="Trebuchet MS"/>
      <family val="2"/>
    </font>
    <font>
      <sz val="11"/>
      <color rgb="FFFF0000"/>
      <name val="Trebuchet MS"/>
      <family val="2"/>
    </font>
    <font>
      <sz val="10"/>
      <color rgb="FFFF0000"/>
      <name val="Trebuchet MS"/>
      <family val="2"/>
    </font>
    <font>
      <b/>
      <sz val="10"/>
      <color rgb="FFFF0000"/>
      <name val="Trebuchet MS"/>
      <family val="2"/>
    </font>
    <font>
      <sz val="10"/>
      <color rgb="FFFF0000"/>
      <name val="Arial"/>
      <family val="2"/>
    </font>
    <font>
      <sz val="11"/>
      <name val="Calibri"/>
      <family val="2"/>
    </font>
    <font>
      <sz val="11"/>
      <color rgb="FF1F497D"/>
      <name val="Calibri"/>
      <family val="2"/>
    </font>
  </fonts>
  <fills count="72">
    <fill>
      <patternFill patternType="none"/>
    </fill>
    <fill>
      <patternFill patternType="gray125"/>
    </fill>
    <fill>
      <patternFill patternType="solid">
        <fgColor theme="6" tint="0.39997558519241921"/>
        <bgColor indexed="65"/>
      </patternFill>
    </fill>
    <fill>
      <patternFill patternType="solid">
        <fgColor theme="9" tint="0.59999389629810485"/>
        <bgColor indexed="64"/>
      </patternFill>
    </fill>
    <fill>
      <patternFill patternType="solid">
        <fgColor theme="0"/>
        <bgColor indexed="64"/>
      </patternFill>
    </fill>
    <fill>
      <patternFill patternType="solid">
        <fgColor theme="0" tint="-0.14999847407452621"/>
        <bgColor indexed="64"/>
      </patternFill>
    </fill>
    <fill>
      <gradientFill degree="270">
        <stop position="0">
          <color theme="0"/>
        </stop>
        <stop position="1">
          <color theme="4"/>
        </stop>
      </gradientFill>
    </fill>
    <fill>
      <patternFill patternType="solid">
        <fgColor theme="0" tint="-0.249977111117893"/>
        <bgColor indexed="64"/>
      </patternFill>
    </fill>
    <fill>
      <patternFill patternType="solid">
        <fgColor rgb="FF0070C0"/>
        <bgColor indexed="64"/>
      </patternFill>
    </fill>
    <fill>
      <patternFill patternType="solid">
        <fgColor indexed="22"/>
      </patternFill>
    </fill>
    <fill>
      <patternFill patternType="solid">
        <fgColor indexed="31"/>
      </patternFill>
    </fill>
    <fill>
      <patternFill patternType="solid">
        <fgColor indexed="31"/>
        <bgColor indexed="22"/>
      </patternFill>
    </fill>
    <fill>
      <patternFill patternType="solid">
        <fgColor indexed="47"/>
      </patternFill>
    </fill>
    <fill>
      <patternFill patternType="solid">
        <fgColor indexed="45"/>
      </patternFill>
    </fill>
    <fill>
      <patternFill patternType="solid">
        <fgColor indexed="45"/>
        <bgColor indexed="29"/>
      </patternFill>
    </fill>
    <fill>
      <patternFill patternType="solid">
        <fgColor indexed="26"/>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43"/>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49"/>
      </patternFill>
    </fill>
    <fill>
      <patternFill patternType="solid">
        <fgColor indexed="30"/>
      </patternFill>
    </fill>
    <fill>
      <patternFill patternType="solid">
        <fgColor indexed="30"/>
        <bgColor indexed="21"/>
      </patternFill>
    </fill>
    <fill>
      <patternFill patternType="solid">
        <fgColor indexed="55"/>
      </patternFill>
    </fill>
    <fill>
      <patternFill patternType="solid">
        <fgColor indexed="36"/>
      </patternFill>
    </fill>
    <fill>
      <patternFill patternType="solid">
        <fgColor indexed="20"/>
        <bgColor indexed="36"/>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44"/>
        <bgColor indexed="64"/>
      </patternFill>
    </fill>
    <fill>
      <patternFill patternType="solid">
        <fgColor indexed="62"/>
        <bgColor indexed="56"/>
      </patternFill>
    </fill>
    <fill>
      <patternFill patternType="solid">
        <fgColor indexed="10"/>
      </patternFill>
    </fill>
    <fill>
      <patternFill patternType="solid">
        <fgColor indexed="10"/>
        <bgColor indexed="60"/>
      </patternFill>
    </fill>
    <fill>
      <patternFill patternType="solid">
        <fgColor indexed="57"/>
      </patternFill>
    </fill>
    <fill>
      <patternFill patternType="solid">
        <fgColor indexed="57"/>
        <bgColor indexed="21"/>
      </patternFill>
    </fill>
    <fill>
      <patternFill patternType="solid">
        <fgColor indexed="54"/>
      </patternFill>
    </fill>
    <fill>
      <patternFill patternType="solid">
        <fgColor indexed="53"/>
      </patternFill>
    </fill>
    <fill>
      <patternFill patternType="solid">
        <fgColor indexed="53"/>
        <bgColor indexed="52"/>
      </patternFill>
    </fill>
    <fill>
      <patternFill patternType="solid">
        <fgColor indexed="8"/>
      </patternFill>
    </fill>
    <fill>
      <patternFill patternType="solid">
        <fgColor indexed="22"/>
        <bgColor indexed="31"/>
      </patternFill>
    </fill>
    <fill>
      <patternFill patternType="solid">
        <fgColor indexed="55"/>
        <bgColor indexed="23"/>
      </patternFill>
    </fill>
    <fill>
      <patternFill patternType="solid">
        <fgColor indexed="22"/>
        <bgColor indexed="64"/>
      </patternFill>
    </fill>
    <fill>
      <patternFill patternType="solid">
        <fgColor indexed="9"/>
        <bgColor indexed="64"/>
      </patternFill>
    </fill>
    <fill>
      <patternFill patternType="solid">
        <fgColor indexed="43"/>
        <bgColor indexed="26"/>
      </patternFill>
    </fill>
    <fill>
      <patternFill patternType="solid">
        <fgColor indexed="26"/>
        <bgColor indexed="9"/>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30"/>
        <bgColor indexed="64"/>
      </patternFill>
    </fill>
    <fill>
      <patternFill patternType="solid">
        <fgColor rgb="FFFFFF00"/>
        <bgColor indexed="64"/>
      </patternFill>
    </fill>
    <fill>
      <patternFill patternType="solid">
        <fgColor rgb="FFC00000"/>
        <bgColor indexed="64"/>
      </patternFill>
    </fill>
    <fill>
      <patternFill patternType="solid">
        <fgColor rgb="FF669900"/>
        <bgColor indexed="64"/>
      </patternFill>
    </fill>
    <fill>
      <patternFill patternType="solid">
        <fgColor rgb="FF92D050"/>
        <bgColor indexed="64"/>
      </patternFill>
    </fill>
    <fill>
      <patternFill patternType="solid">
        <fgColor rgb="FF0070C0"/>
        <bgColor auto="1"/>
      </patternFill>
    </fill>
    <fill>
      <patternFill patternType="solid">
        <fgColor rgb="FF3399FF"/>
        <bgColor indexed="64"/>
      </patternFill>
    </fill>
    <fill>
      <patternFill patternType="solid">
        <fgColor theme="3" tint="0.79998168889431442"/>
        <bgColor indexed="64"/>
      </patternFill>
    </fill>
    <fill>
      <patternFill patternType="solid">
        <fgColor theme="6"/>
        <bgColor indexed="64"/>
      </patternFill>
    </fill>
    <fill>
      <patternFill patternType="solid">
        <fgColor rgb="FFFFC000"/>
        <bgColor indexed="64"/>
      </patternFill>
    </fill>
    <fill>
      <patternFill patternType="solid">
        <fgColor rgb="FF00B050"/>
        <bgColor indexed="64"/>
      </patternFill>
    </fill>
  </fills>
  <borders count="49">
    <border>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style="thin">
        <color indexed="62"/>
      </left>
      <right style="thin">
        <color indexed="62"/>
      </right>
      <top style="thin">
        <color indexed="62"/>
      </top>
      <bottom style="thin">
        <color indexed="62"/>
      </bottom>
      <diagonal/>
    </border>
    <border>
      <left style="thin">
        <color auto="1"/>
      </left>
      <right style="thin">
        <color auto="1"/>
      </right>
      <top style="thin">
        <color auto="1"/>
      </top>
      <bottom style="thin">
        <color auto="1"/>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diagonal/>
    </border>
    <border>
      <left/>
      <right style="thin">
        <color indexed="64"/>
      </right>
      <top style="medium">
        <color indexed="64"/>
      </top>
      <bottom/>
      <diagonal/>
    </border>
    <border>
      <left/>
      <right/>
      <top/>
      <bottom style="medium">
        <color indexed="18"/>
      </bottom>
      <diagonal/>
    </border>
  </borders>
  <cellStyleXfs count="1399">
    <xf numFmtId="0" fontId="0" fillId="0" borderId="0"/>
    <xf numFmtId="0" fontId="3" fillId="2" borderId="0" applyNumberFormat="0" applyBorder="0" applyAlignment="0" applyProtection="0"/>
    <xf numFmtId="0" fontId="5" fillId="0" borderId="0">
      <alignment horizontal="left" wrapText="1"/>
    </xf>
    <xf numFmtId="0" fontId="5" fillId="0" borderId="0">
      <alignment horizontal="left" wrapText="1"/>
    </xf>
    <xf numFmtId="164" fontId="6" fillId="0" borderId="0"/>
    <xf numFmtId="164" fontId="6" fillId="0" borderId="0"/>
    <xf numFmtId="164" fontId="6" fillId="0" borderId="0"/>
    <xf numFmtId="164" fontId="6" fillId="0" borderId="0"/>
    <xf numFmtId="164" fontId="6" fillId="0" borderId="0"/>
    <xf numFmtId="164" fontId="6" fillId="0" borderId="0"/>
    <xf numFmtId="164" fontId="6" fillId="0" borderId="0"/>
    <xf numFmtId="164" fontId="6" fillId="0" borderId="0"/>
    <xf numFmtId="164" fontId="6" fillId="0" borderId="0"/>
    <xf numFmtId="164" fontId="6" fillId="0" borderId="0"/>
    <xf numFmtId="164" fontId="6" fillId="0" borderId="0"/>
    <xf numFmtId="164" fontId="6" fillId="0" borderId="0"/>
    <xf numFmtId="164" fontId="6" fillId="0" borderId="0"/>
    <xf numFmtId="164" fontId="6" fillId="0" borderId="0"/>
    <xf numFmtId="164" fontId="6" fillId="0" borderId="0"/>
    <xf numFmtId="164" fontId="6" fillId="0" borderId="0"/>
    <xf numFmtId="0" fontId="7" fillId="9" borderId="0" applyNumberFormat="0" applyBorder="0" applyAlignment="0" applyProtection="0"/>
    <xf numFmtId="0" fontId="8" fillId="10" borderId="0" applyNumberFormat="0" applyBorder="0" applyAlignment="0" applyProtection="0"/>
    <xf numFmtId="0" fontId="7" fillId="9"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7" fillId="9" borderId="0" applyNumberFormat="0" applyBorder="0" applyAlignment="0" applyProtection="0"/>
    <xf numFmtId="0" fontId="8" fillId="10" borderId="0" applyNumberFormat="0" applyBorder="0" applyAlignment="0" applyProtection="0"/>
    <xf numFmtId="0" fontId="7" fillId="9"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xf numFmtId="0" fontId="7" fillId="12"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8" fillId="16" borderId="0" applyNumberFormat="0" applyBorder="0" applyAlignment="0" applyProtection="0"/>
    <xf numFmtId="0" fontId="7" fillId="15" borderId="0" applyNumberFormat="0" applyBorder="0" applyAlignment="0" applyProtection="0"/>
    <xf numFmtId="0" fontId="8" fillId="17" borderId="0" applyNumberFormat="0" applyBorder="0" applyAlignment="0" applyProtection="0"/>
    <xf numFmtId="0" fontId="8" fillId="16" borderId="0" applyNumberFormat="0" applyBorder="0" applyAlignment="0" applyProtection="0"/>
    <xf numFmtId="0" fontId="7" fillId="15" borderId="0" applyNumberFormat="0" applyBorder="0" applyAlignment="0" applyProtection="0"/>
    <xf numFmtId="0" fontId="8" fillId="16" borderId="0" applyNumberFormat="0" applyBorder="0" applyAlignment="0" applyProtection="0"/>
    <xf numFmtId="0" fontId="7" fillId="15" borderId="0" applyNumberFormat="0" applyBorder="0" applyAlignment="0" applyProtection="0"/>
    <xf numFmtId="0" fontId="7" fillId="9" borderId="0" applyNumberFormat="0" applyBorder="0" applyAlignment="0" applyProtection="0"/>
    <xf numFmtId="0" fontId="8" fillId="18" borderId="0" applyNumberFormat="0" applyBorder="0" applyAlignment="0" applyProtection="0"/>
    <xf numFmtId="0" fontId="7" fillId="9" borderId="0" applyNumberFormat="0" applyBorder="0" applyAlignment="0" applyProtection="0"/>
    <xf numFmtId="0" fontId="8" fillId="19" borderId="0" applyNumberFormat="0" applyBorder="0" applyAlignment="0" applyProtection="0"/>
    <xf numFmtId="0" fontId="8" fillId="18" borderId="0" applyNumberFormat="0" applyBorder="0" applyAlignment="0" applyProtection="0"/>
    <xf numFmtId="0" fontId="7" fillId="9" borderId="0" applyNumberFormat="0" applyBorder="0" applyAlignment="0" applyProtection="0"/>
    <xf numFmtId="0" fontId="8" fillId="18" borderId="0" applyNumberFormat="0" applyBorder="0" applyAlignment="0" applyProtection="0"/>
    <xf numFmtId="0" fontId="7" fillId="9" borderId="0" applyNumberFormat="0" applyBorder="0" applyAlignment="0" applyProtection="0"/>
    <xf numFmtId="0" fontId="7" fillId="20" borderId="0" applyNumberFormat="0" applyBorder="0" applyAlignment="0" applyProtection="0"/>
    <xf numFmtId="0" fontId="8" fillId="20" borderId="0" applyNumberFormat="0" applyBorder="0" applyAlignment="0" applyProtection="0"/>
    <xf numFmtId="0" fontId="7" fillId="20" borderId="0" applyNumberFormat="0" applyBorder="0" applyAlignment="0" applyProtection="0"/>
    <xf numFmtId="0" fontId="8" fillId="21" borderId="0" applyNumberFormat="0" applyBorder="0" applyAlignment="0" applyProtection="0"/>
    <xf numFmtId="0" fontId="8" fillId="20" borderId="0" applyNumberFormat="0" applyBorder="0" applyAlignment="0" applyProtection="0"/>
    <xf numFmtId="0" fontId="7" fillId="20" borderId="0" applyNumberFormat="0" applyBorder="0" applyAlignment="0" applyProtection="0"/>
    <xf numFmtId="0" fontId="8" fillId="20" borderId="0" applyNumberFormat="0" applyBorder="0" applyAlignment="0" applyProtection="0"/>
    <xf numFmtId="0" fontId="7" fillId="20" borderId="0" applyNumberFormat="0" applyBorder="0" applyAlignment="0" applyProtection="0"/>
    <xf numFmtId="0" fontId="7" fillId="12" borderId="0" applyNumberFormat="0" applyBorder="0" applyAlignment="0" applyProtection="0"/>
    <xf numFmtId="0" fontId="8" fillId="12" borderId="0" applyNumberFormat="0" applyBorder="0" applyAlignment="0" applyProtection="0"/>
    <xf numFmtId="0" fontId="7" fillId="12" borderId="0" applyNumberFormat="0" applyBorder="0" applyAlignment="0" applyProtection="0"/>
    <xf numFmtId="0" fontId="8" fillId="22" borderId="0" applyNumberFormat="0" applyBorder="0" applyAlignment="0" applyProtection="0"/>
    <xf numFmtId="0" fontId="8" fillId="12" borderId="0" applyNumberFormat="0" applyBorder="0" applyAlignment="0" applyProtection="0"/>
    <xf numFmtId="0" fontId="7" fillId="12" borderId="0" applyNumberFormat="0" applyBorder="0" applyAlignment="0" applyProtection="0"/>
    <xf numFmtId="0" fontId="8" fillId="12"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8" fillId="23" borderId="0" applyNumberFormat="0" applyBorder="0" applyAlignment="0" applyProtection="0"/>
    <xf numFmtId="0" fontId="7" fillId="9"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7" fillId="9" borderId="0" applyNumberFormat="0" applyBorder="0" applyAlignment="0" applyProtection="0"/>
    <xf numFmtId="0" fontId="8" fillId="23" borderId="0" applyNumberFormat="0" applyBorder="0" applyAlignment="0" applyProtection="0"/>
    <xf numFmtId="0" fontId="7" fillId="9" borderId="0" applyNumberFormat="0" applyBorder="0" applyAlignment="0" applyProtection="0"/>
    <xf numFmtId="0" fontId="7" fillId="25" borderId="0" applyNumberFormat="0" applyBorder="0" applyAlignment="0" applyProtection="0"/>
    <xf numFmtId="0" fontId="8" fillId="25" borderId="0" applyNumberFormat="0" applyBorder="0" applyAlignment="0" applyProtection="0"/>
    <xf numFmtId="0" fontId="7"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7" fillId="25" borderId="0" applyNumberFormat="0" applyBorder="0" applyAlignment="0" applyProtection="0"/>
    <xf numFmtId="0" fontId="8" fillId="25" borderId="0" applyNumberFormat="0" applyBorder="0" applyAlignment="0" applyProtection="0"/>
    <xf numFmtId="0" fontId="7" fillId="25" borderId="0" applyNumberFormat="0" applyBorder="0" applyAlignment="0" applyProtection="0"/>
    <xf numFmtId="0" fontId="7" fillId="27" borderId="0" applyNumberFormat="0" applyBorder="0" applyAlignment="0" applyProtection="0"/>
    <xf numFmtId="0" fontId="8" fillId="28" borderId="0" applyNumberFormat="0" applyBorder="0" applyAlignment="0" applyProtection="0"/>
    <xf numFmtId="0" fontId="7" fillId="27" borderId="0" applyNumberFormat="0" applyBorder="0" applyAlignment="0" applyProtection="0"/>
    <xf numFmtId="0" fontId="8" fillId="29" borderId="0" applyNumberFormat="0" applyBorder="0" applyAlignment="0" applyProtection="0"/>
    <xf numFmtId="0" fontId="8" fillId="28" borderId="0" applyNumberFormat="0" applyBorder="0" applyAlignment="0" applyProtection="0"/>
    <xf numFmtId="0" fontId="7" fillId="27" borderId="0" applyNumberFormat="0" applyBorder="0" applyAlignment="0" applyProtection="0"/>
    <xf numFmtId="0" fontId="8" fillId="28" borderId="0" applyNumberFormat="0" applyBorder="0" applyAlignment="0" applyProtection="0"/>
    <xf numFmtId="0" fontId="7" fillId="27" borderId="0" applyNumberFormat="0" applyBorder="0" applyAlignment="0" applyProtection="0"/>
    <xf numFmtId="0" fontId="7" fillId="9" borderId="0" applyNumberFormat="0" applyBorder="0" applyAlignment="0" applyProtection="0"/>
    <xf numFmtId="0" fontId="8" fillId="18" borderId="0" applyNumberFormat="0" applyBorder="0" applyAlignment="0" applyProtection="0"/>
    <xf numFmtId="0" fontId="7" fillId="9" borderId="0" applyNumberFormat="0" applyBorder="0" applyAlignment="0" applyProtection="0"/>
    <xf numFmtId="0" fontId="8" fillId="19" borderId="0" applyNumberFormat="0" applyBorder="0" applyAlignment="0" applyProtection="0"/>
    <xf numFmtId="0" fontId="8" fillId="18" borderId="0" applyNumberFormat="0" applyBorder="0" applyAlignment="0" applyProtection="0"/>
    <xf numFmtId="0" fontId="7" fillId="9" borderId="0" applyNumberFormat="0" applyBorder="0" applyAlignment="0" applyProtection="0"/>
    <xf numFmtId="0" fontId="8" fillId="18" borderId="0" applyNumberFormat="0" applyBorder="0" applyAlignment="0" applyProtection="0"/>
    <xf numFmtId="0" fontId="7" fillId="9" borderId="0" applyNumberFormat="0" applyBorder="0" applyAlignment="0" applyProtection="0"/>
    <xf numFmtId="0" fontId="7" fillId="23" borderId="0" applyNumberFormat="0" applyBorder="0" applyAlignment="0" applyProtection="0"/>
    <xf numFmtId="0" fontId="8" fillId="23" borderId="0" applyNumberFormat="0" applyBorder="0" applyAlignment="0" applyProtection="0"/>
    <xf numFmtId="0" fontId="7"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7" fillId="23" borderId="0" applyNumberFormat="0" applyBorder="0" applyAlignment="0" applyProtection="0"/>
    <xf numFmtId="0" fontId="8" fillId="23" borderId="0" applyNumberFormat="0" applyBorder="0" applyAlignment="0" applyProtection="0"/>
    <xf numFmtId="0" fontId="7" fillId="23" borderId="0" applyNumberFormat="0" applyBorder="0" applyAlignment="0" applyProtection="0"/>
    <xf numFmtId="0" fontId="7" fillId="12" borderId="0" applyNumberFormat="0" applyBorder="0" applyAlignment="0" applyProtection="0"/>
    <xf numFmtId="0" fontId="8" fillId="30" borderId="0" applyNumberFormat="0" applyBorder="0" applyAlignment="0" applyProtection="0"/>
    <xf numFmtId="0" fontId="7" fillId="12" borderId="0" applyNumberFormat="0" applyBorder="0" applyAlignment="0" applyProtection="0"/>
    <xf numFmtId="0" fontId="8" fillId="31" borderId="0" applyNumberFormat="0" applyBorder="0" applyAlignment="0" applyProtection="0"/>
    <xf numFmtId="0" fontId="8" fillId="30" borderId="0" applyNumberFormat="0" applyBorder="0" applyAlignment="0" applyProtection="0"/>
    <xf numFmtId="0" fontId="7" fillId="12" borderId="0" applyNumberFormat="0" applyBorder="0" applyAlignment="0" applyProtection="0"/>
    <xf numFmtId="0" fontId="8" fillId="30" borderId="0" applyNumberFormat="0" applyBorder="0" applyAlignment="0" applyProtection="0"/>
    <xf numFmtId="0" fontId="7" fillId="12"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2" borderId="0" applyNumberFormat="0" applyBorder="0" applyAlignment="0" applyProtection="0"/>
    <xf numFmtId="0" fontId="9" fillId="34" borderId="0" applyNumberFormat="0" applyBorder="0" applyAlignment="0" applyProtection="0"/>
    <xf numFmtId="0" fontId="9" fillId="33"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7" borderId="0" applyNumberFormat="0" applyBorder="0" applyAlignment="0" applyProtection="0"/>
    <xf numFmtId="0" fontId="3" fillId="2" borderId="0" applyNumberFormat="0" applyBorder="0" applyAlignment="0" applyProtection="0"/>
    <xf numFmtId="0" fontId="9" fillId="29" borderId="0" applyNumberFormat="0" applyBorder="0" applyAlignment="0" applyProtection="0"/>
    <xf numFmtId="0" fontId="9" fillId="28"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9" fillId="27"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5" borderId="0" applyNumberFormat="0" applyBorder="0" applyAlignment="0" applyProtection="0"/>
    <xf numFmtId="0" fontId="9" fillId="37" borderId="0" applyNumberFormat="0" applyBorder="0" applyAlignment="0" applyProtection="0"/>
    <xf numFmtId="0" fontId="9" fillId="36"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5" borderId="0" applyNumberFormat="0" applyBorder="0" applyAlignment="0" applyProtection="0"/>
    <xf numFmtId="0" fontId="9" fillId="32" borderId="0" applyNumberFormat="0" applyBorder="0" applyAlignment="0" applyProtection="0"/>
    <xf numFmtId="0" fontId="9" fillId="38"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12" borderId="0" applyNumberFormat="0" applyBorder="0" applyAlignment="0" applyProtection="0"/>
    <xf numFmtId="0" fontId="9" fillId="39" borderId="0" applyNumberFormat="0" applyBorder="0" applyAlignment="0" applyProtection="0"/>
    <xf numFmtId="0" fontId="9" fillId="12" borderId="0" applyNumberFormat="0" applyBorder="0" applyAlignment="0" applyProtection="0"/>
    <xf numFmtId="0" fontId="9" fillId="40" borderId="0" applyNumberFormat="0" applyBorder="0" applyAlignment="0" applyProtection="0"/>
    <xf numFmtId="0" fontId="9" fillId="39" borderId="0" applyNumberFormat="0" applyBorder="0" applyAlignment="0" applyProtection="0"/>
    <xf numFmtId="0" fontId="9" fillId="12" borderId="0" applyNumberFormat="0" applyBorder="0" applyAlignment="0" applyProtection="0"/>
    <xf numFmtId="0" fontId="9" fillId="39" borderId="0" applyNumberFormat="0" applyBorder="0" applyAlignment="0" applyProtection="0"/>
    <xf numFmtId="0" fontId="9" fillId="12" borderId="0" applyNumberFormat="0" applyBorder="0" applyAlignment="0" applyProtection="0"/>
    <xf numFmtId="0" fontId="9" fillId="32" borderId="0" applyNumberFormat="0" applyBorder="0" applyAlignment="0" applyProtection="0"/>
    <xf numFmtId="0" fontId="9" fillId="41" borderId="0" applyNumberFormat="0" applyBorder="0" applyAlignment="0" applyProtection="0"/>
    <xf numFmtId="0" fontId="9" fillId="32" borderId="0" applyNumberFormat="0" applyBorder="0" applyAlignment="0" applyProtection="0"/>
    <xf numFmtId="0" fontId="10" fillId="42" borderId="0" applyNumberFormat="0" applyBorder="0" applyAlignment="0" applyProtection="0"/>
    <xf numFmtId="0" fontId="9" fillId="32" borderId="0" applyNumberFormat="0" applyBorder="0" applyAlignment="0" applyProtection="0"/>
    <xf numFmtId="0" fontId="10" fillId="42" borderId="0" applyNumberFormat="0" applyBorder="0" applyAlignment="0" applyProtection="0"/>
    <xf numFmtId="0" fontId="9" fillId="43" borderId="0" applyNumberFormat="0" applyBorder="0" applyAlignment="0" applyProtection="0"/>
    <xf numFmtId="0" fontId="9" fillId="41" borderId="0" applyNumberFormat="0" applyBorder="0" applyAlignment="0" applyProtection="0"/>
    <xf numFmtId="0" fontId="9" fillId="32"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32" borderId="0" applyNumberFormat="0" applyBorder="0" applyAlignment="0" applyProtection="0"/>
    <xf numFmtId="0" fontId="9" fillId="44" borderId="0" applyNumberFormat="0" applyBorder="0" applyAlignment="0" applyProtection="0"/>
    <xf numFmtId="0" fontId="11" fillId="0" borderId="0" applyNumberFormat="0" applyBorder="0" applyProtection="0">
      <alignment vertical="center" wrapText="1"/>
    </xf>
    <xf numFmtId="0" fontId="9" fillId="44" borderId="0" applyNumberFormat="0" applyBorder="0" applyAlignment="0" applyProtection="0"/>
    <xf numFmtId="0" fontId="11" fillId="0" borderId="0" applyNumberFormat="0" applyBorder="0" applyProtection="0">
      <alignment vertical="center" wrapText="1"/>
    </xf>
    <xf numFmtId="0" fontId="9" fillId="45" borderId="0" applyNumberFormat="0" applyBorder="0" applyAlignment="0" applyProtection="0"/>
    <xf numFmtId="0" fontId="9" fillId="44" borderId="0" applyNumberFormat="0" applyBorder="0" applyAlignment="0" applyProtection="0"/>
    <xf numFmtId="0" fontId="9" fillId="44" borderId="0" applyNumberFormat="0" applyBorder="0" applyAlignment="0" applyProtection="0"/>
    <xf numFmtId="0" fontId="9" fillId="44" borderId="0" applyNumberFormat="0" applyBorder="0" applyAlignment="0" applyProtection="0"/>
    <xf numFmtId="0" fontId="9" fillId="46" borderId="0" applyNumberFormat="0" applyBorder="0" applyAlignment="0" applyProtection="0"/>
    <xf numFmtId="0" fontId="9" fillId="47"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8" borderId="0" applyNumberFormat="0" applyBorder="0" applyAlignment="0" applyProtection="0"/>
    <xf numFmtId="0" fontId="9" fillId="36" borderId="0" applyNumberFormat="0" applyBorder="0" applyAlignment="0" applyProtection="0"/>
    <xf numFmtId="0" fontId="9" fillId="48" borderId="0" applyNumberFormat="0" applyBorder="0" applyAlignment="0" applyProtection="0"/>
    <xf numFmtId="0" fontId="9" fillId="37" borderId="0" applyNumberFormat="0" applyBorder="0" applyAlignment="0" applyProtection="0"/>
    <xf numFmtId="0" fontId="9" fillId="36" borderId="0" applyNumberFormat="0" applyBorder="0" applyAlignment="0" applyProtection="0"/>
    <xf numFmtId="0" fontId="9" fillId="48" borderId="0" applyNumberFormat="0" applyBorder="0" applyAlignment="0" applyProtection="0"/>
    <xf numFmtId="0" fontId="9" fillId="36" borderId="0" applyNumberFormat="0" applyBorder="0" applyAlignment="0" applyProtection="0"/>
    <xf numFmtId="0" fontId="9" fillId="48" borderId="0" applyNumberFormat="0" applyBorder="0" applyAlignment="0" applyProtection="0"/>
    <xf numFmtId="0" fontId="9" fillId="32" borderId="0" applyNumberFormat="0" applyBorder="0" applyAlignment="0" applyProtection="0"/>
    <xf numFmtId="0" fontId="9" fillId="38"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49" borderId="0" applyNumberFormat="0" applyBorder="0" applyAlignment="0" applyProtection="0"/>
    <xf numFmtId="0" fontId="9" fillId="50"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9" fillId="4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3" fillId="51" borderId="10" applyNumberFormat="0" applyAlignment="0" applyProtection="0"/>
    <xf numFmtId="0" fontId="13" fillId="9" borderId="10" applyNumberFormat="0" applyAlignment="0" applyProtection="0"/>
    <xf numFmtId="0" fontId="13" fillId="9"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2" borderId="10" applyNumberFormat="0" applyAlignment="0" applyProtection="0"/>
    <xf numFmtId="0" fontId="13" fillId="9" borderId="10" applyNumberFormat="0" applyAlignment="0" applyProtection="0"/>
    <xf numFmtId="0" fontId="13" fillId="9" borderId="10" applyNumberFormat="0" applyAlignment="0" applyProtection="0"/>
    <xf numFmtId="0" fontId="13" fillId="52" borderId="10" applyNumberFormat="0" applyAlignment="0" applyProtection="0"/>
    <xf numFmtId="0" fontId="13" fillId="51" borderId="10" applyNumberFormat="0" applyAlignment="0" applyProtection="0"/>
    <xf numFmtId="0" fontId="13" fillId="9" borderId="10" applyNumberFormat="0" applyAlignment="0" applyProtection="0"/>
    <xf numFmtId="0" fontId="13" fillId="9" borderId="10" applyNumberFormat="0" applyAlignment="0" applyProtection="0"/>
    <xf numFmtId="0" fontId="13" fillId="51" borderId="10" applyNumberFormat="0" applyAlignment="0" applyProtection="0"/>
    <xf numFmtId="0" fontId="13" fillId="51" borderId="10" applyNumberFormat="0" applyAlignment="0" applyProtection="0"/>
    <xf numFmtId="0" fontId="14" fillId="35" borderId="11" applyNumberFormat="0" applyAlignment="0" applyProtection="0"/>
    <xf numFmtId="0" fontId="14" fillId="53" borderId="11" applyNumberFormat="0" applyAlignment="0" applyProtection="0"/>
    <xf numFmtId="0" fontId="14" fillId="35" borderId="11" applyNumberFormat="0" applyAlignment="0" applyProtection="0"/>
    <xf numFmtId="0" fontId="14" fillId="35" borderId="11" applyNumberFormat="0" applyAlignment="0" applyProtection="0"/>
    <xf numFmtId="0" fontId="14" fillId="35" borderId="11" applyNumberFormat="0" applyAlignment="0" applyProtection="0"/>
    <xf numFmtId="0" fontId="15" fillId="54" borderId="12"/>
    <xf numFmtId="0" fontId="15" fillId="42" borderId="13"/>
    <xf numFmtId="0" fontId="15" fillId="54" borderId="12"/>
    <xf numFmtId="0" fontId="16" fillId="15" borderId="0"/>
    <xf numFmtId="0" fontId="16" fillId="25" borderId="0"/>
    <xf numFmtId="0" fontId="17" fillId="30" borderId="0"/>
    <xf numFmtId="0" fontId="17" fillId="44" borderId="0"/>
    <xf numFmtId="0" fontId="18" fillId="55" borderId="3" applyProtection="0">
      <alignment vertical="center" wrapText="1"/>
    </xf>
    <xf numFmtId="0" fontId="19" fillId="55" borderId="0" applyBorder="0" applyAlignment="0" applyProtection="0"/>
    <xf numFmtId="0" fontId="19" fillId="55" borderId="0" applyBorder="0" applyAlignment="0" applyProtection="0"/>
    <xf numFmtId="0" fontId="19" fillId="55" borderId="0" applyBorder="0" applyAlignment="0" applyProtection="0"/>
    <xf numFmtId="0" fontId="19" fillId="55" borderId="0" applyBorder="0" applyAlignment="0" applyProtection="0"/>
    <xf numFmtId="0" fontId="19" fillId="55" borderId="0" applyBorder="0" applyAlignment="0" applyProtection="0"/>
    <xf numFmtId="0" fontId="18" fillId="55" borderId="14" applyProtection="0">
      <alignment vertical="center" wrapText="1"/>
    </xf>
    <xf numFmtId="0" fontId="18" fillId="55" borderId="14" applyProtection="0">
      <alignment vertical="center" wrapText="1"/>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2" fillId="0" borderId="15" applyNumberFormat="0" applyFill="0" applyAlignment="0" applyProtection="0"/>
    <xf numFmtId="0" fontId="23" fillId="0" borderId="16"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2" fillId="0" borderId="15" applyNumberFormat="0" applyFill="0" applyAlignment="0" applyProtection="0"/>
    <xf numFmtId="0" fontId="24" fillId="0" borderId="15" applyNumberFormat="0" applyFill="0" applyAlignment="0" applyProtection="0"/>
    <xf numFmtId="0" fontId="25" fillId="0" borderId="17" applyNumberFormat="0" applyFill="0" applyAlignment="0" applyProtection="0"/>
    <xf numFmtId="0" fontId="24" fillId="0" borderId="15" applyNumberFormat="0" applyFill="0" applyAlignment="0" applyProtection="0"/>
    <xf numFmtId="0" fontId="25" fillId="0" borderId="17" applyNumberFormat="0" applyFill="0" applyAlignment="0" applyProtection="0"/>
    <xf numFmtId="0" fontId="24" fillId="0" borderId="15" applyNumberFormat="0" applyFill="0" applyAlignment="0" applyProtection="0"/>
    <xf numFmtId="0" fontId="25" fillId="0" borderId="17" applyNumberFormat="0" applyFill="0" applyAlignment="0" applyProtection="0"/>
    <xf numFmtId="0" fontId="24" fillId="0" borderId="15" applyNumberFormat="0" applyFill="0" applyAlignment="0" applyProtection="0"/>
    <xf numFmtId="0" fontId="26" fillId="0" borderId="18" applyNumberFormat="0" applyFill="0" applyAlignment="0" applyProtection="0"/>
    <xf numFmtId="0" fontId="27" fillId="0" borderId="19" applyNumberFormat="0" applyFill="0" applyAlignment="0" applyProtection="0"/>
    <xf numFmtId="0" fontId="26" fillId="0" borderId="18" applyNumberFormat="0" applyFill="0" applyAlignment="0" applyProtection="0"/>
    <xf numFmtId="0" fontId="27" fillId="0" borderId="19" applyNumberFormat="0" applyFill="0" applyAlignment="0" applyProtection="0"/>
    <xf numFmtId="0" fontId="26" fillId="0" borderId="18" applyNumberFormat="0" applyFill="0" applyAlignment="0" applyProtection="0"/>
    <xf numFmtId="0" fontId="27" fillId="0" borderId="19" applyNumberFormat="0" applyFill="0" applyAlignment="0" applyProtection="0"/>
    <xf numFmtId="0" fontId="26" fillId="0" borderId="18" applyNumberFormat="0" applyFill="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32" fillId="0" borderId="0" applyNumberFormat="0" applyFill="0" applyBorder="0" applyAlignment="0" applyProtection="0"/>
    <xf numFmtId="0" fontId="33" fillId="12" borderId="10" applyNumberFormat="0" applyAlignment="0" applyProtection="0"/>
    <xf numFmtId="0" fontId="33" fillId="12" borderId="10" applyNumberFormat="0" applyAlignment="0" applyProtection="0"/>
    <xf numFmtId="0" fontId="33" fillId="2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2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4" fillId="0" borderId="20" applyNumberFormat="0" applyFill="0" applyAlignment="0" applyProtection="0"/>
    <xf numFmtId="0" fontId="34" fillId="0" borderId="20" applyNumberFormat="0" applyFill="0" applyAlignment="0" applyProtection="0"/>
    <xf numFmtId="0" fontId="34" fillId="0" borderId="20" applyNumberFormat="0" applyFill="0" applyAlignment="0" applyProtection="0"/>
    <xf numFmtId="0" fontId="35" fillId="27" borderId="0" applyNumberFormat="0" applyBorder="0" applyAlignment="0" applyProtection="0"/>
    <xf numFmtId="0" fontId="7" fillId="27" borderId="0" applyNumberFormat="0" applyBorder="0" applyAlignment="0" applyProtection="0"/>
    <xf numFmtId="0" fontId="35" fillId="27" borderId="0" applyNumberFormat="0" applyBorder="0" applyAlignment="0" applyProtection="0"/>
    <xf numFmtId="0" fontId="7" fillId="56" borderId="0" applyNumberFormat="0" applyBorder="0" applyAlignment="0" applyProtection="0"/>
    <xf numFmtId="0" fontId="7" fillId="27" borderId="0" applyNumberFormat="0" applyBorder="0" applyAlignment="0" applyProtection="0"/>
    <xf numFmtId="0" fontId="35" fillId="27" borderId="0" applyNumberFormat="0" applyBorder="0" applyAlignment="0" applyProtection="0"/>
    <xf numFmtId="0" fontId="7" fillId="27" borderId="0" applyNumberFormat="0" applyBorder="0" applyAlignment="0" applyProtection="0"/>
    <xf numFmtId="0" fontId="35" fillId="27" borderId="0" applyNumberFormat="0" applyBorder="0" applyAlignment="0" applyProtection="0"/>
    <xf numFmtId="0" fontId="5"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ont="0" applyFill="0" applyBorder="0" applyAlignment="0" applyProtection="0"/>
    <xf numFmtId="0" fontId="5" fillId="0" borderId="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164" fontId="5" fillId="0" borderId="0"/>
    <xf numFmtId="164" fontId="5" fillId="0" borderId="0"/>
    <xf numFmtId="0" fontId="5" fillId="0" borderId="0"/>
    <xf numFmtId="0" fontId="5" fillId="0" borderId="0">
      <alignment horizontal="left" wrapText="1"/>
    </xf>
    <xf numFmtId="0" fontId="5" fillId="0" borderId="0">
      <alignment horizontal="left" wrapText="1"/>
    </xf>
    <xf numFmtId="0" fontId="5" fillId="0" borderId="0">
      <alignment horizontal="left" wrapText="1"/>
    </xf>
    <xf numFmtId="0" fontId="5" fillId="0" borderId="0"/>
    <xf numFmtId="0" fontId="5" fillId="0" borderId="0"/>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xf numFmtId="0" fontId="5" fillId="0" borderId="0">
      <alignment horizontal="left" wrapText="1"/>
    </xf>
    <xf numFmtId="0" fontId="5" fillId="0" borderId="0">
      <alignment horizontal="left" wrapText="1"/>
    </xf>
    <xf numFmtId="0" fontId="5" fillId="0" borderId="0">
      <alignment horizontal="left" wrapText="1"/>
    </xf>
    <xf numFmtId="0" fontId="5" fillId="0" borderId="0"/>
    <xf numFmtId="0" fontId="5" fillId="0" borderId="0"/>
    <xf numFmtId="0" fontId="5" fillId="0" borderId="0">
      <alignment horizontal="left"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5" fillId="0" borderId="0"/>
    <xf numFmtId="0" fontId="5"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5" fillId="0" borderId="0"/>
    <xf numFmtId="0" fontId="38" fillId="0" borderId="0"/>
    <xf numFmtId="0" fontId="5" fillId="0" borderId="0"/>
    <xf numFmtId="0" fontId="5" fillId="0" borderId="0"/>
    <xf numFmtId="0" fontId="5" fillId="0" borderId="0" applyNumberFormat="0" applyFont="0" applyFill="0" applyBorder="0" applyAlignment="0" applyProtection="0"/>
    <xf numFmtId="0" fontId="1"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xf numFmtId="0" fontId="5" fillId="0" borderId="0"/>
    <xf numFmtId="0" fontId="5" fillId="0" borderId="0" applyNumberFormat="0" applyFont="0" applyFill="0" applyBorder="0" applyAlignment="0" applyProtection="0"/>
    <xf numFmtId="0" fontId="5" fillId="0" borderId="0"/>
    <xf numFmtId="0" fontId="5" fillId="0" borderId="0"/>
    <xf numFmtId="0" fontId="5" fillId="0" borderId="0" applyNumberFormat="0" applyFont="0" applyFill="0" applyBorder="0" applyAlignment="0" applyProtection="0"/>
    <xf numFmtId="0" fontId="1" fillId="0" borderId="0"/>
    <xf numFmtId="0" fontId="5" fillId="0" borderId="0"/>
    <xf numFmtId="0" fontId="5" fillId="0" borderId="0"/>
    <xf numFmtId="0" fontId="5" fillId="0" borderId="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xf numFmtId="0" fontId="5" fillId="0" borderId="0"/>
    <xf numFmtId="0" fontId="1" fillId="0" borderId="0"/>
    <xf numFmtId="0" fontId="5" fillId="0" borderId="0"/>
    <xf numFmtId="0" fontId="5" fillId="0" borderId="0" applyNumberFormat="0" applyFont="0" applyFill="0" applyBorder="0" applyAlignment="0" applyProtection="0"/>
    <xf numFmtId="0" fontId="5" fillId="0" borderId="0"/>
    <xf numFmtId="0" fontId="5"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ont="0" applyFill="0" applyBorder="0" applyAlignment="0" applyProtection="0"/>
    <xf numFmtId="0" fontId="5" fillId="0" borderId="0"/>
    <xf numFmtId="0" fontId="5"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8" fillId="57" borderId="22" applyNumberFormat="0" applyAlignment="0" applyProtection="0"/>
    <xf numFmtId="0" fontId="8" fillId="57" borderId="22" applyNumberForma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39" fillId="51" borderId="23" applyNumberFormat="0" applyAlignment="0" applyProtection="0"/>
    <xf numFmtId="0" fontId="39" fillId="9" borderId="23" applyNumberFormat="0" applyAlignment="0" applyProtection="0"/>
    <xf numFmtId="0" fontId="39" fillId="9"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2" borderId="23" applyNumberFormat="0" applyAlignment="0" applyProtection="0"/>
    <xf numFmtId="0" fontId="39" fillId="9" borderId="23" applyNumberFormat="0" applyAlignment="0" applyProtection="0"/>
    <xf numFmtId="0" fontId="39" fillId="9" borderId="23" applyNumberFormat="0" applyAlignment="0" applyProtection="0"/>
    <xf numFmtId="0" fontId="39" fillId="52" borderId="23" applyNumberFormat="0" applyAlignment="0" applyProtection="0"/>
    <xf numFmtId="0" fontId="39" fillId="51" borderId="23" applyNumberFormat="0" applyAlignment="0" applyProtection="0"/>
    <xf numFmtId="0" fontId="39" fillId="9" borderId="23" applyNumberFormat="0" applyAlignment="0" applyProtection="0"/>
    <xf numFmtId="0" fontId="39" fillId="9" borderId="23" applyNumberFormat="0" applyAlignment="0" applyProtection="0"/>
    <xf numFmtId="0" fontId="39" fillId="51" borderId="23" applyNumberFormat="0" applyAlignment="0" applyProtection="0"/>
    <xf numFmtId="0" fontId="39" fillId="51" borderId="23" applyNumberFormat="0" applyAlignment="0" applyProtection="0"/>
    <xf numFmtId="0" fontId="18" fillId="58" borderId="3" applyProtection="0">
      <alignment horizontal="center" vertical="center" wrapText="1"/>
      <protection locked="0" hidden="1"/>
    </xf>
    <xf numFmtId="0" fontId="18" fillId="58" borderId="3" applyProtection="0">
      <alignment horizontal="center" vertical="center" wrapText="1"/>
      <protection locked="0" hidden="1"/>
    </xf>
    <xf numFmtId="0" fontId="10" fillId="59" borderId="0" applyProtection="0">
      <alignment horizontal="center" vertical="center" wrapText="1"/>
      <protection locked="0" hidden="1"/>
    </xf>
    <xf numFmtId="0" fontId="40" fillId="0" borderId="0">
      <alignment horizontal="center" vertical="center"/>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0" fontId="42" fillId="42" borderId="0" applyProtection="0">
      <alignment horizontal="center" vertical="center"/>
      <protection locked="0" hidden="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5" fillId="0" borderId="0">
      <alignment horizontal="left" wrapText="1"/>
    </xf>
    <xf numFmtId="0" fontId="16" fillId="15" borderId="0"/>
    <xf numFmtId="0" fontId="10" fillId="61" borderId="0" applyProtection="0">
      <alignment horizontal="center" vertical="center"/>
      <protection locked="0" hidden="1"/>
    </xf>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5" fillId="0" borderId="24"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5" fillId="0" borderId="24"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50" fillId="0" borderId="0" applyNumberFormat="0" applyFont="0" applyFill="0" applyBorder="0" applyAlignment="0" applyProtection="0"/>
    <xf numFmtId="0" fontId="5" fillId="0" borderId="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52" borderId="10" applyNumberFormat="0" applyAlignment="0" applyProtection="0"/>
    <xf numFmtId="0" fontId="13" fillId="52" borderId="10" applyNumberFormat="0" applyAlignment="0" applyProtection="0"/>
    <xf numFmtId="0" fontId="13" fillId="52" borderId="10" applyNumberFormat="0" applyAlignment="0" applyProtection="0"/>
    <xf numFmtId="0" fontId="13" fillId="52" borderId="10" applyNumberFormat="0" applyAlignment="0" applyProtection="0"/>
    <xf numFmtId="0" fontId="13" fillId="52" borderId="10" applyNumberFormat="0" applyAlignment="0" applyProtection="0"/>
    <xf numFmtId="0" fontId="13" fillId="52" borderId="10" applyNumberFormat="0" applyAlignment="0" applyProtection="0"/>
    <xf numFmtId="0" fontId="13" fillId="52" borderId="10" applyNumberFormat="0" applyAlignment="0" applyProtection="0"/>
    <xf numFmtId="0" fontId="13" fillId="52"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9"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3" fillId="51" borderId="10" applyNumberFormat="0" applyAlignment="0" applyProtection="0"/>
    <xf numFmtId="0" fontId="15" fillId="42" borderId="13"/>
    <xf numFmtId="0" fontId="15" fillId="42" borderId="13"/>
    <xf numFmtId="0" fontId="15" fillId="42" borderId="13"/>
    <xf numFmtId="0" fontId="15" fillId="42" borderId="13"/>
    <xf numFmtId="0" fontId="15" fillId="54" borderId="12"/>
    <xf numFmtId="0" fontId="15" fillId="54" borderId="12"/>
    <xf numFmtId="0" fontId="15" fillId="54" borderId="12"/>
    <xf numFmtId="0" fontId="15" fillId="54" borderId="12"/>
    <xf numFmtId="0" fontId="15" fillId="54" borderId="12"/>
    <xf numFmtId="0" fontId="15" fillId="54" borderId="12"/>
    <xf numFmtId="0" fontId="15" fillId="54" borderId="12"/>
    <xf numFmtId="0" fontId="15" fillId="54" borderId="12"/>
    <xf numFmtId="0" fontId="18" fillId="55" borderId="14" applyProtection="0">
      <alignment vertical="center" wrapText="1"/>
    </xf>
    <xf numFmtId="0" fontId="18" fillId="55" borderId="14" applyProtection="0">
      <alignment vertical="center" wrapText="1"/>
    </xf>
    <xf numFmtId="0" fontId="18" fillId="55" borderId="14" applyProtection="0">
      <alignment vertical="center" wrapText="1"/>
    </xf>
    <xf numFmtId="0" fontId="18" fillId="55" borderId="14" applyProtection="0">
      <alignment vertical="center" wrapText="1"/>
    </xf>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22" borderId="10" applyNumberFormat="0" applyAlignment="0" applyProtection="0"/>
    <xf numFmtId="0" fontId="33" fillId="22" borderId="10" applyNumberFormat="0" applyAlignment="0" applyProtection="0"/>
    <xf numFmtId="0" fontId="33" fillId="22" borderId="10" applyNumberFormat="0" applyAlignment="0" applyProtection="0"/>
    <xf numFmtId="0" fontId="33" fillId="22" borderId="10" applyNumberFormat="0" applyAlignment="0" applyProtection="0"/>
    <xf numFmtId="0" fontId="33" fillId="22" borderId="10" applyNumberFormat="0" applyAlignment="0" applyProtection="0"/>
    <xf numFmtId="0" fontId="33" fillId="22" borderId="10" applyNumberFormat="0" applyAlignment="0" applyProtection="0"/>
    <xf numFmtId="0" fontId="33" fillId="22" borderId="10" applyNumberFormat="0" applyAlignment="0" applyProtection="0"/>
    <xf numFmtId="0" fontId="33" fillId="2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33" fillId="12" borderId="10" applyNumberFormat="0" applyAlignment="0" applyProtection="0"/>
    <xf numFmtId="0" fontId="5" fillId="0" borderId="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0"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2"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8" fillId="57" borderId="22" applyNumberFormat="0" applyAlignment="0" applyProtection="0"/>
    <xf numFmtId="0" fontId="8" fillId="57" borderId="22" applyNumberFormat="0" applyAlignment="0" applyProtection="0"/>
    <xf numFmtId="0" fontId="8" fillId="57" borderId="22" applyNumberFormat="0" applyAlignment="0" applyProtection="0"/>
    <xf numFmtId="0" fontId="8" fillId="57" borderId="22" applyNumberFormat="0" applyAlignment="0" applyProtection="0"/>
    <xf numFmtId="0" fontId="8" fillId="57" borderId="22" applyNumberFormat="0" applyAlignment="0" applyProtection="0"/>
    <xf numFmtId="0" fontId="8" fillId="57" borderId="22" applyNumberFormat="0" applyAlignment="0" applyProtection="0"/>
    <xf numFmtId="0" fontId="8" fillId="57" borderId="22" applyNumberFormat="0" applyAlignment="0" applyProtection="0"/>
    <xf numFmtId="0" fontId="8" fillId="57" borderId="22" applyNumberForma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15" borderId="21" applyNumberFormat="0" applyFont="0" applyAlignment="0" applyProtection="0"/>
    <xf numFmtId="0" fontId="5" fillId="0" borderId="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5" fillId="0" borderId="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52" borderId="23" applyNumberFormat="0" applyAlignment="0" applyProtection="0"/>
    <xf numFmtId="0" fontId="39" fillId="52" borderId="23" applyNumberFormat="0" applyAlignment="0" applyProtection="0"/>
    <xf numFmtId="0" fontId="39" fillId="52" borderId="23" applyNumberFormat="0" applyAlignment="0" applyProtection="0"/>
    <xf numFmtId="0" fontId="39" fillId="52" borderId="23" applyNumberFormat="0" applyAlignment="0" applyProtection="0"/>
    <xf numFmtId="0" fontId="39" fillId="52" borderId="23" applyNumberFormat="0" applyAlignment="0" applyProtection="0"/>
    <xf numFmtId="0" fontId="39" fillId="52" borderId="23" applyNumberFormat="0" applyAlignment="0" applyProtection="0"/>
    <xf numFmtId="0" fontId="39" fillId="52" borderId="23" applyNumberFormat="0" applyAlignment="0" applyProtection="0"/>
    <xf numFmtId="0" fontId="39" fillId="52"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9"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39" fillId="51" borderId="23" applyNumberFormat="0" applyAlignment="0" applyProtection="0"/>
    <xf numFmtId="0" fontId="18" fillId="58" borderId="3" applyProtection="0">
      <alignment horizontal="center" vertical="center" wrapText="1"/>
      <protection locked="0" hidden="1"/>
    </xf>
    <xf numFmtId="0" fontId="18" fillId="58" borderId="3" applyProtection="0">
      <alignment horizontal="center" vertical="center" wrapText="1"/>
      <protection locked="0" hidden="1"/>
    </xf>
    <xf numFmtId="0" fontId="18" fillId="58" borderId="3" applyProtection="0">
      <alignment horizontal="center" vertical="center" wrapText="1"/>
      <protection locked="0" hidden="1"/>
    </xf>
    <xf numFmtId="0" fontId="18" fillId="58" borderId="3" applyProtection="0">
      <alignment horizontal="center" vertical="center" wrapText="1"/>
      <protection locked="0" hidden="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49" fontId="41" fillId="60" borderId="3">
      <alignment vertical="center" wrapText="1"/>
    </xf>
    <xf numFmtId="0" fontId="50" fillId="0" borderId="0">
      <alignment horizontal="left" wrapText="1"/>
    </xf>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45" fillId="0" borderId="24" applyNumberFormat="0" applyFill="0" applyAlignment="0" applyProtection="0"/>
    <xf numFmtId="0" fontId="28" fillId="0" borderId="0" applyNumberFormat="0" applyFill="0" applyBorder="0" applyAlignment="0" applyProtection="0">
      <alignment vertical="top"/>
      <protection locked="0"/>
    </xf>
    <xf numFmtId="0" fontId="5" fillId="0" borderId="0" applyNumberFormat="0" applyFont="0" applyFill="0" applyBorder="0" applyAlignment="0" applyProtection="0"/>
    <xf numFmtId="0" fontId="1" fillId="0" borderId="0"/>
  </cellStyleXfs>
  <cellXfs count="361">
    <xf numFmtId="0" fontId="0" fillId="0" borderId="0" xfId="0"/>
    <xf numFmtId="0" fontId="0" fillId="3" borderId="1" xfId="0" applyFill="1" applyBorder="1"/>
    <xf numFmtId="0" fontId="0" fillId="3" borderId="2" xfId="0" applyFill="1" applyBorder="1"/>
    <xf numFmtId="0" fontId="2" fillId="3" borderId="3" xfId="0" applyFont="1" applyFill="1" applyBorder="1" applyAlignment="1">
      <alignment vertical="center"/>
    </xf>
    <xf numFmtId="0" fontId="2" fillId="3" borderId="3" xfId="0" applyFont="1" applyFill="1" applyBorder="1" applyAlignment="1">
      <alignment horizontal="center"/>
    </xf>
    <xf numFmtId="0" fontId="0" fillId="4" borderId="0" xfId="0" applyFill="1"/>
    <xf numFmtId="0" fontId="0" fillId="5" borderId="3" xfId="0" applyNumberFormat="1" applyFill="1" applyBorder="1"/>
    <xf numFmtId="49" fontId="0" fillId="5" borderId="3" xfId="0" applyNumberFormat="1" applyFill="1" applyBorder="1"/>
    <xf numFmtId="0" fontId="4" fillId="6" borderId="3" xfId="0" applyFont="1" applyFill="1" applyBorder="1"/>
    <xf numFmtId="0" fontId="4" fillId="6" borderId="3" xfId="0" applyFont="1" applyFill="1" applyBorder="1" applyAlignment="1">
      <alignment wrapText="1"/>
    </xf>
    <xf numFmtId="1" fontId="0" fillId="5" borderId="3" xfId="0" applyNumberFormat="1" applyFill="1" applyBorder="1"/>
    <xf numFmtId="0" fontId="0" fillId="7" borderId="3" xfId="0" applyFill="1" applyBorder="1"/>
    <xf numFmtId="0" fontId="0" fillId="4" borderId="0" xfId="0" applyFill="1" applyBorder="1"/>
    <xf numFmtId="2" fontId="0" fillId="4" borderId="0" xfId="0" applyNumberFormat="1" applyFill="1"/>
    <xf numFmtId="1" fontId="0" fillId="5" borderId="3" xfId="0" applyNumberFormat="1" applyFont="1" applyFill="1" applyBorder="1" applyAlignment="1"/>
    <xf numFmtId="0" fontId="0" fillId="0" borderId="3" xfId="0" applyBorder="1" applyAlignment="1" applyProtection="1">
      <alignment horizontal="center" vertical="center"/>
      <protection locked="0"/>
    </xf>
    <xf numFmtId="0" fontId="4" fillId="6" borderId="4" xfId="0" applyFont="1" applyFill="1" applyBorder="1"/>
    <xf numFmtId="0" fontId="4" fillId="6" borderId="5" xfId="0" applyFont="1" applyFill="1" applyBorder="1"/>
    <xf numFmtId="0" fontId="3" fillId="6" borderId="6" xfId="0" applyFont="1" applyFill="1" applyBorder="1"/>
    <xf numFmtId="0" fontId="3" fillId="8" borderId="7"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8" borderId="9" xfId="0" applyFont="1" applyFill="1" applyBorder="1" applyAlignment="1">
      <alignment horizontal="center" vertical="center"/>
    </xf>
    <xf numFmtId="0" fontId="0" fillId="64" borderId="0" xfId="0" applyFill="1"/>
    <xf numFmtId="0" fontId="51" fillId="6" borderId="26" xfId="831" applyFont="1" applyFill="1" applyBorder="1" applyAlignment="1">
      <alignment horizontal="center" vertical="center" wrapText="1"/>
    </xf>
    <xf numFmtId="166" fontId="51" fillId="0" borderId="3" xfId="1253" applyNumberFormat="1" applyFont="1" applyFill="1" applyBorder="1" applyAlignment="1">
      <alignment horizontal="center" vertical="center"/>
    </xf>
    <xf numFmtId="0" fontId="51" fillId="64" borderId="31" xfId="1253" applyFont="1" applyFill="1" applyBorder="1" applyAlignment="1">
      <alignment horizontal="center" vertical="center" wrapText="1"/>
    </xf>
    <xf numFmtId="0" fontId="51" fillId="0" borderId="3" xfId="1253" applyFont="1" applyFill="1" applyBorder="1" applyAlignment="1">
      <alignment horizontal="center" vertical="center" wrapText="1"/>
    </xf>
    <xf numFmtId="0" fontId="51" fillId="63" borderId="2" xfId="1253" applyFont="1" applyFill="1" applyBorder="1" applyAlignment="1">
      <alignment horizontal="center" vertical="center" wrapText="1"/>
    </xf>
    <xf numFmtId="0" fontId="51" fillId="62" borderId="27" xfId="0" applyFont="1" applyFill="1" applyBorder="1" applyAlignment="1">
      <alignment vertical="center"/>
    </xf>
    <xf numFmtId="0" fontId="71" fillId="6" borderId="27" xfId="0" applyFont="1" applyFill="1" applyBorder="1"/>
    <xf numFmtId="0" fontId="0" fillId="62" borderId="3" xfId="0" applyFill="1" applyBorder="1" applyAlignment="1">
      <alignment wrapText="1"/>
    </xf>
    <xf numFmtId="0" fontId="68" fillId="0" borderId="3" xfId="372" applyFont="1" applyFill="1" applyBorder="1" applyAlignment="1">
      <alignment vertical="top" wrapText="1"/>
    </xf>
    <xf numFmtId="0" fontId="68" fillId="0" borderId="3" xfId="372" applyFont="1" applyFill="1" applyBorder="1" applyAlignment="1">
      <alignment horizontal="center" wrapText="1"/>
    </xf>
    <xf numFmtId="0" fontId="0" fillId="0" borderId="3" xfId="0" applyFill="1" applyBorder="1"/>
    <xf numFmtId="0" fontId="0" fillId="0" borderId="3" xfId="0" applyBorder="1"/>
    <xf numFmtId="0" fontId="0" fillId="63" borderId="0" xfId="0" applyFill="1"/>
    <xf numFmtId="0" fontId="0" fillId="0" borderId="0" xfId="0"/>
    <xf numFmtId="0" fontId="0" fillId="0" borderId="3" xfId="0" applyBorder="1"/>
    <xf numFmtId="0" fontId="2" fillId="0" borderId="3" xfId="0" applyFont="1" applyBorder="1" applyAlignment="1">
      <alignment wrapText="1"/>
    </xf>
    <xf numFmtId="0" fontId="1" fillId="0" borderId="3" xfId="0" applyFont="1" applyFill="1" applyBorder="1" applyAlignment="1">
      <alignment wrapText="1"/>
    </xf>
    <xf numFmtId="0" fontId="4" fillId="0" borderId="3" xfId="372" applyFont="1" applyFill="1" applyBorder="1" applyAlignment="1">
      <alignment horizontal="left" vertical="top" wrapText="1"/>
    </xf>
    <xf numFmtId="0" fontId="4" fillId="0" borderId="3" xfId="372" applyFont="1" applyFill="1" applyBorder="1" applyAlignment="1">
      <alignment wrapText="1"/>
    </xf>
    <xf numFmtId="0" fontId="52" fillId="6" borderId="4" xfId="484" applyFont="1" applyFill="1" applyBorder="1" applyAlignment="1">
      <alignment horizontal="left" wrapText="1"/>
    </xf>
    <xf numFmtId="0" fontId="53" fillId="8" borderId="0" xfId="0" applyFont="1" applyFill="1" applyAlignment="1">
      <alignment wrapText="1"/>
    </xf>
    <xf numFmtId="49" fontId="49" fillId="4" borderId="3" xfId="0" applyNumberFormat="1" applyFont="1" applyFill="1" applyBorder="1" applyAlignment="1">
      <alignment horizontal="center" vertical="center" wrapText="1"/>
    </xf>
    <xf numFmtId="0" fontId="48" fillId="8" borderId="0" xfId="0" applyFont="1" applyFill="1" applyAlignment="1">
      <alignment wrapText="1"/>
    </xf>
    <xf numFmtId="0" fontId="54" fillId="8" borderId="0" xfId="0" applyFont="1" applyFill="1" applyAlignment="1">
      <alignment wrapText="1"/>
    </xf>
    <xf numFmtId="0" fontId="55" fillId="8" borderId="0" xfId="0" applyFont="1" applyFill="1" applyAlignment="1">
      <alignment wrapText="1"/>
    </xf>
    <xf numFmtId="0" fontId="56" fillId="8" borderId="0" xfId="0" applyFont="1" applyFill="1" applyBorder="1" applyAlignment="1">
      <alignment horizontal="center" vertical="center" wrapText="1"/>
    </xf>
    <xf numFmtId="0" fontId="0" fillId="63" borderId="0" xfId="0" applyFill="1"/>
    <xf numFmtId="0" fontId="0" fillId="64" borderId="0" xfId="0" applyFill="1"/>
    <xf numFmtId="0" fontId="0" fillId="0" borderId="3" xfId="0" applyBorder="1"/>
    <xf numFmtId="0" fontId="0" fillId="0" borderId="26" xfId="0" applyBorder="1"/>
    <xf numFmtId="0" fontId="0" fillId="62" borderId="3" xfId="0" applyFill="1" applyBorder="1"/>
    <xf numFmtId="0" fontId="72" fillId="6" borderId="0" xfId="0" applyFont="1" applyFill="1" applyAlignment="1">
      <alignment wrapText="1"/>
    </xf>
    <xf numFmtId="0" fontId="0" fillId="67" borderId="3" xfId="0" applyFill="1" applyBorder="1"/>
    <xf numFmtId="0" fontId="69" fillId="64" borderId="0" xfId="0" applyFont="1" applyFill="1"/>
    <xf numFmtId="0" fontId="69" fillId="63" borderId="0" xfId="0" applyFont="1" applyFill="1"/>
    <xf numFmtId="0" fontId="0" fillId="67" borderId="26" xfId="0" applyFill="1" applyBorder="1"/>
    <xf numFmtId="0" fontId="69" fillId="62" borderId="3" xfId="0" applyFont="1" applyFill="1" applyBorder="1" applyAlignment="1">
      <alignment wrapText="1"/>
    </xf>
    <xf numFmtId="0" fontId="69" fillId="0" borderId="3" xfId="0" applyFont="1" applyFill="1" applyBorder="1" applyAlignment="1">
      <alignment wrapText="1"/>
    </xf>
    <xf numFmtId="0" fontId="0" fillId="0" borderId="3" xfId="0" applyBorder="1"/>
    <xf numFmtId="0" fontId="0" fillId="0" borderId="26" xfId="0" applyBorder="1"/>
    <xf numFmtId="0" fontId="63" fillId="6" borderId="0" xfId="0" applyFont="1" applyFill="1"/>
    <xf numFmtId="0" fontId="0" fillId="0" borderId="3" xfId="0" applyBorder="1" applyAlignment="1"/>
    <xf numFmtId="0" fontId="0" fillId="0" borderId="26" xfId="0" applyBorder="1" applyAlignment="1"/>
    <xf numFmtId="0" fontId="66" fillId="67" borderId="26" xfId="0" applyFont="1" applyFill="1" applyBorder="1"/>
    <xf numFmtId="0" fontId="0" fillId="67" borderId="3" xfId="0" applyFill="1" applyBorder="1" applyAlignment="1"/>
    <xf numFmtId="0" fontId="69" fillId="64" borderId="0" xfId="0" applyFont="1" applyFill="1"/>
    <xf numFmtId="0" fontId="69" fillId="63" borderId="0" xfId="0" applyFont="1" applyFill="1"/>
    <xf numFmtId="0" fontId="69" fillId="62" borderId="3" xfId="0" applyFont="1" applyFill="1" applyBorder="1" applyAlignment="1">
      <alignment wrapText="1"/>
    </xf>
    <xf numFmtId="0" fontId="0" fillId="67" borderId="26" xfId="0" applyFill="1" applyBorder="1" applyAlignment="1"/>
    <xf numFmtId="0" fontId="0" fillId="0" borderId="0" xfId="0"/>
    <xf numFmtId="0" fontId="0" fillId="63" borderId="0" xfId="0" applyFill="1"/>
    <xf numFmtId="0" fontId="0" fillId="64" borderId="0" xfId="0" applyFill="1"/>
    <xf numFmtId="0" fontId="0" fillId="0" borderId="3" xfId="0" applyBorder="1"/>
    <xf numFmtId="0" fontId="0" fillId="0" borderId="3" xfId="0" applyFill="1" applyBorder="1" applyAlignment="1">
      <alignment wrapText="1"/>
    </xf>
    <xf numFmtId="0" fontId="0" fillId="0" borderId="3" xfId="0" applyFill="1" applyBorder="1"/>
    <xf numFmtId="0" fontId="0" fillId="0" borderId="3" xfId="0" applyBorder="1" applyAlignment="1">
      <alignment wrapText="1"/>
    </xf>
    <xf numFmtId="0" fontId="66" fillId="0" borderId="3" xfId="0" applyFont="1" applyFill="1" applyBorder="1"/>
    <xf numFmtId="0" fontId="67" fillId="0" borderId="3" xfId="0" applyFont="1" applyFill="1" applyBorder="1"/>
    <xf numFmtId="0" fontId="0" fillId="0" borderId="26" xfId="0" applyBorder="1"/>
    <xf numFmtId="0" fontId="0" fillId="0" borderId="26" xfId="0" applyBorder="1" applyAlignment="1">
      <alignment wrapText="1"/>
    </xf>
    <xf numFmtId="0" fontId="0" fillId="0" borderId="26" xfId="0" applyFill="1" applyBorder="1" applyAlignment="1">
      <alignment wrapText="1"/>
    </xf>
    <xf numFmtId="0" fontId="0" fillId="6" borderId="0" xfId="0" applyFill="1"/>
    <xf numFmtId="0" fontId="63" fillId="6" borderId="0" xfId="0" applyFont="1" applyFill="1"/>
    <xf numFmtId="0" fontId="0" fillId="62" borderId="3" xfId="0" applyFill="1" applyBorder="1" applyAlignment="1">
      <alignment wrapText="1"/>
    </xf>
    <xf numFmtId="0" fontId="0" fillId="0" borderId="26" xfId="0" applyFill="1" applyBorder="1"/>
    <xf numFmtId="0" fontId="0" fillId="0" borderId="3" xfId="0" applyBorder="1"/>
    <xf numFmtId="0" fontId="0" fillId="0" borderId="3" xfId="0" applyBorder="1" applyAlignment="1">
      <alignment wrapText="1"/>
    </xf>
    <xf numFmtId="0" fontId="66" fillId="0" borderId="3" xfId="0" applyFont="1" applyFill="1" applyBorder="1"/>
    <xf numFmtId="0" fontId="67" fillId="0" borderId="3" xfId="0" applyFont="1" applyFill="1" applyBorder="1"/>
    <xf numFmtId="0" fontId="0" fillId="0" borderId="8" xfId="0" applyBorder="1" applyAlignment="1">
      <alignment wrapText="1"/>
    </xf>
    <xf numFmtId="0" fontId="0" fillId="0" borderId="26" xfId="0" applyBorder="1"/>
    <xf numFmtId="0" fontId="4" fillId="6" borderId="0" xfId="0" applyFont="1" applyFill="1"/>
    <xf numFmtId="0" fontId="63" fillId="6" borderId="0" xfId="0" applyFont="1" applyFill="1"/>
    <xf numFmtId="0" fontId="0" fillId="63" borderId="0" xfId="0" applyFill="1"/>
    <xf numFmtId="0" fontId="0" fillId="64" borderId="0" xfId="0" applyFill="1"/>
    <xf numFmtId="0" fontId="69" fillId="62" borderId="3" xfId="0" applyFont="1" applyFill="1" applyBorder="1" applyAlignment="1">
      <alignment wrapText="1"/>
    </xf>
    <xf numFmtId="0" fontId="0" fillId="0" borderId="0" xfId="0" applyAlignment="1">
      <alignment wrapText="1"/>
    </xf>
    <xf numFmtId="0" fontId="0" fillId="63" borderId="0" xfId="0" applyFill="1"/>
    <xf numFmtId="0" fontId="0" fillId="0" borderId="3" xfId="0" applyBorder="1"/>
    <xf numFmtId="0" fontId="0" fillId="0" borderId="3" xfId="0" applyBorder="1" applyAlignment="1">
      <alignment wrapText="1"/>
    </xf>
    <xf numFmtId="0" fontId="0" fillId="0" borderId="26" xfId="0" applyBorder="1"/>
    <xf numFmtId="0" fontId="0" fillId="65" borderId="0" xfId="0" applyFill="1"/>
    <xf numFmtId="0" fontId="62" fillId="6" borderId="0" xfId="0" applyFont="1" applyFill="1"/>
    <xf numFmtId="0" fontId="65" fillId="67" borderId="3" xfId="0" applyFont="1" applyFill="1" applyBorder="1"/>
    <xf numFmtId="0" fontId="0" fillId="67" borderId="3" xfId="0" applyFill="1" applyBorder="1"/>
    <xf numFmtId="0" fontId="0" fillId="62" borderId="3" xfId="0" applyFill="1" applyBorder="1" applyAlignment="1">
      <alignment wrapText="1"/>
    </xf>
    <xf numFmtId="0" fontId="0" fillId="67" borderId="26" xfId="0" applyFill="1" applyBorder="1"/>
    <xf numFmtId="0" fontId="0" fillId="0" borderId="3" xfId="0" applyBorder="1"/>
    <xf numFmtId="0" fontId="0" fillId="0" borderId="3" xfId="0" applyBorder="1" applyAlignment="1"/>
    <xf numFmtId="0" fontId="0" fillId="64" borderId="0" xfId="0" applyFill="1" applyAlignment="1"/>
    <xf numFmtId="0" fontId="78" fillId="68" borderId="26" xfId="331" applyFont="1" applyFill="1" applyBorder="1" applyAlignment="1">
      <alignment horizontal="left" wrapText="1"/>
    </xf>
    <xf numFmtId="49" fontId="73" fillId="70" borderId="3" xfId="331" applyNumberFormat="1" applyFont="1" applyFill="1" applyBorder="1" applyAlignment="1">
      <alignment horizontal="left" vertical="top" wrapText="1"/>
    </xf>
    <xf numFmtId="0" fontId="78" fillId="8" borderId="26" xfId="331" applyFont="1" applyFill="1" applyBorder="1" applyAlignment="1">
      <alignment horizontal="left" wrapText="1"/>
    </xf>
    <xf numFmtId="0" fontId="87" fillId="70" borderId="3" xfId="718" applyFont="1" applyFill="1" applyBorder="1" applyAlignment="1">
      <alignment vertical="top" wrapText="1"/>
    </xf>
    <xf numFmtId="0" fontId="61" fillId="0" borderId="0" xfId="369" applyFont="1" applyBorder="1" applyAlignment="1">
      <alignment vertical="top" wrapText="1"/>
    </xf>
    <xf numFmtId="49" fontId="74" fillId="8" borderId="3" xfId="718" applyNumberFormat="1" applyFont="1" applyFill="1" applyBorder="1" applyAlignment="1">
      <alignment horizontal="left" vertical="top" wrapText="1"/>
    </xf>
    <xf numFmtId="49" fontId="87" fillId="70" borderId="26" xfId="331" applyNumberFormat="1" applyFont="1" applyFill="1" applyBorder="1" applyAlignment="1">
      <alignment horizontal="left" vertical="top" wrapText="1"/>
    </xf>
    <xf numFmtId="0" fontId="59" fillId="55" borderId="31" xfId="1262" applyFont="1" applyFill="1" applyBorder="1" applyAlignment="1">
      <alignment wrapText="1"/>
    </xf>
    <xf numFmtId="0" fontId="79" fillId="8" borderId="26" xfId="331" applyFont="1" applyFill="1" applyBorder="1" applyAlignment="1">
      <alignment horizontal="left" vertical="top" wrapText="1"/>
    </xf>
    <xf numFmtId="49" fontId="79" fillId="8" borderId="3" xfId="331" applyNumberFormat="1" applyFont="1" applyFill="1" applyBorder="1" applyAlignment="1">
      <alignment horizontal="left" vertical="top" wrapText="1"/>
    </xf>
    <xf numFmtId="0" fontId="4" fillId="0" borderId="3" xfId="0" applyFont="1" applyFill="1" applyBorder="1" applyAlignment="1">
      <alignment wrapText="1"/>
    </xf>
    <xf numFmtId="0" fontId="74" fillId="8" borderId="3" xfId="331" applyFont="1" applyFill="1" applyBorder="1" applyAlignment="1">
      <alignment vertical="top" wrapText="1"/>
    </xf>
    <xf numFmtId="0" fontId="76" fillId="8" borderId="26" xfId="331" applyFont="1" applyFill="1" applyBorder="1" applyAlignment="1">
      <alignment vertical="top" wrapText="1"/>
    </xf>
    <xf numFmtId="0" fontId="4" fillId="64" borderId="3" xfId="1" applyFont="1" applyFill="1" applyBorder="1"/>
    <xf numFmtId="49" fontId="74" fillId="8" borderId="3" xfId="1396" applyNumberFormat="1" applyFont="1" applyFill="1" applyBorder="1" applyAlignment="1" applyProtection="1">
      <alignment horizontal="left" vertical="top" wrapText="1"/>
    </xf>
    <xf numFmtId="0" fontId="57" fillId="4" borderId="31" xfId="1262" applyFont="1" applyFill="1" applyBorder="1"/>
    <xf numFmtId="0" fontId="74" fillId="8" borderId="3" xfId="1397" applyFont="1" applyFill="1" applyBorder="1" applyAlignment="1">
      <alignment vertical="top" wrapText="1"/>
    </xf>
    <xf numFmtId="0" fontId="79" fillId="70" borderId="26" xfId="331" applyFont="1" applyFill="1" applyBorder="1" applyAlignment="1">
      <alignment horizontal="left" wrapText="1"/>
    </xf>
    <xf numFmtId="0" fontId="80" fillId="8" borderId="26" xfId="331" applyFont="1" applyFill="1" applyBorder="1" applyAlignment="1">
      <alignment vertical="top" wrapText="1"/>
    </xf>
    <xf numFmtId="49" fontId="83" fillId="70" borderId="26" xfId="331" applyNumberFormat="1" applyFont="1" applyFill="1" applyBorder="1" applyAlignment="1">
      <alignment horizontal="left" vertical="top" wrapText="1"/>
    </xf>
    <xf numFmtId="49" fontId="74" fillId="8" borderId="26" xfId="331" applyNumberFormat="1" applyFont="1" applyFill="1" applyBorder="1" applyAlignment="1">
      <alignment horizontal="left" wrapText="1"/>
    </xf>
    <xf numFmtId="8" fontId="88" fillId="69" borderId="3" xfId="331" applyNumberFormat="1" applyFont="1" applyFill="1" applyBorder="1" applyAlignment="1">
      <alignment horizontal="center" vertical="center"/>
    </xf>
    <xf numFmtId="0" fontId="74" fillId="8" borderId="26" xfId="718" applyFont="1" applyFill="1" applyBorder="1" applyAlignment="1">
      <alignment vertical="top" wrapText="1"/>
    </xf>
    <xf numFmtId="0" fontId="74" fillId="68" borderId="26" xfId="331" applyFont="1" applyFill="1" applyBorder="1" applyAlignment="1">
      <alignment horizontal="left" wrapText="1"/>
    </xf>
    <xf numFmtId="49" fontId="74" fillId="68" borderId="26" xfId="331" applyNumberFormat="1" applyFont="1" applyFill="1" applyBorder="1" applyAlignment="1">
      <alignment horizontal="left" wrapText="1"/>
    </xf>
    <xf numFmtId="0" fontId="74" fillId="8" borderId="26" xfId="331" applyFont="1" applyFill="1" applyBorder="1" applyAlignment="1">
      <alignment vertical="top" wrapText="1"/>
    </xf>
    <xf numFmtId="0" fontId="5" fillId="8" borderId="0" xfId="331" applyFill="1"/>
    <xf numFmtId="49" fontId="83" fillId="8" borderId="26" xfId="331" applyNumberFormat="1" applyFont="1" applyFill="1" applyBorder="1" applyAlignment="1">
      <alignment horizontal="left" vertical="top" wrapText="1"/>
    </xf>
    <xf numFmtId="0" fontId="79" fillId="8" borderId="3" xfId="331" applyFont="1" applyFill="1" applyBorder="1" applyAlignment="1">
      <alignment horizontal="left" vertical="top" wrapText="1"/>
    </xf>
    <xf numFmtId="0" fontId="74" fillId="8" borderId="29" xfId="331" applyFont="1" applyFill="1" applyBorder="1" applyAlignment="1">
      <alignment horizontal="left" vertical="top" wrapText="1"/>
    </xf>
    <xf numFmtId="0" fontId="57" fillId="4" borderId="47" xfId="1262" applyFont="1" applyFill="1" applyBorder="1" applyAlignment="1">
      <alignment vertical="top" wrapText="1"/>
    </xf>
    <xf numFmtId="0" fontId="88" fillId="69" borderId="3" xfId="331" applyFont="1" applyFill="1" applyBorder="1" applyAlignment="1">
      <alignment horizontal="center" vertical="center"/>
    </xf>
    <xf numFmtId="0" fontId="2" fillId="0" borderId="3" xfId="0" applyFont="1" applyBorder="1"/>
    <xf numFmtId="165" fontId="87" fillId="70" borderId="3" xfId="718" applyNumberFormat="1" applyFont="1" applyFill="1" applyBorder="1" applyAlignment="1">
      <alignment horizontal="left" vertical="top" wrapText="1"/>
    </xf>
    <xf numFmtId="0" fontId="4" fillId="70" borderId="3" xfId="0" applyFont="1" applyFill="1" applyBorder="1" applyAlignment="1">
      <alignment wrapText="1"/>
    </xf>
    <xf numFmtId="0" fontId="78" fillId="70" borderId="3" xfId="331" applyFont="1" applyFill="1" applyBorder="1" applyAlignment="1">
      <alignment horizontal="left" wrapText="1"/>
    </xf>
    <xf numFmtId="0" fontId="73" fillId="8" borderId="29" xfId="331" applyFont="1" applyFill="1" applyBorder="1" applyAlignment="1">
      <alignment horizontal="left" vertical="top" wrapText="1"/>
    </xf>
    <xf numFmtId="0" fontId="74" fillId="8" borderId="3" xfId="718" applyFont="1" applyFill="1" applyBorder="1" applyAlignment="1">
      <alignment vertical="top" wrapText="1"/>
    </xf>
    <xf numFmtId="0" fontId="74" fillId="8" borderId="3" xfId="331" applyFont="1" applyFill="1" applyBorder="1" applyAlignment="1">
      <alignment horizontal="left" vertical="top" wrapText="1"/>
    </xf>
    <xf numFmtId="0" fontId="74" fillId="70" borderId="3" xfId="331" applyFont="1" applyFill="1" applyBorder="1" applyAlignment="1">
      <alignment vertical="top" wrapText="1"/>
    </xf>
    <xf numFmtId="165" fontId="83" fillId="8" borderId="3" xfId="718" applyNumberFormat="1" applyFont="1" applyFill="1" applyBorder="1" applyAlignment="1">
      <alignment horizontal="left" vertical="top" wrapText="1"/>
    </xf>
    <xf numFmtId="0" fontId="74" fillId="8" borderId="26" xfId="331" applyFont="1" applyFill="1" applyBorder="1" applyAlignment="1">
      <alignment wrapText="1"/>
    </xf>
    <xf numFmtId="0" fontId="82" fillId="8" borderId="3" xfId="331" applyFont="1" applyFill="1" applyBorder="1" applyAlignment="1">
      <alignment horizontal="left" wrapText="1"/>
    </xf>
    <xf numFmtId="0" fontId="53" fillId="63" borderId="27" xfId="0" applyFont="1" applyFill="1" applyBorder="1" applyAlignment="1">
      <alignment wrapText="1"/>
    </xf>
    <xf numFmtId="0" fontId="57" fillId="4" borderId="35" xfId="1262" applyFont="1" applyFill="1" applyBorder="1"/>
    <xf numFmtId="0" fontId="4" fillId="8" borderId="3" xfId="1" applyFont="1" applyFill="1" applyBorder="1"/>
    <xf numFmtId="0" fontId="92" fillId="0" borderId="3" xfId="331" applyFont="1" applyBorder="1" applyAlignment="1">
      <alignment vertical="center"/>
    </xf>
    <xf numFmtId="0" fontId="82" fillId="8" borderId="26" xfId="331" applyFont="1" applyFill="1" applyBorder="1" applyAlignment="1">
      <alignment horizontal="left" wrapText="1"/>
    </xf>
    <xf numFmtId="0" fontId="57" fillId="55" borderId="4" xfId="1262" applyFont="1" applyFill="1" applyBorder="1"/>
    <xf numFmtId="0" fontId="85" fillId="8" borderId="3" xfId="331" applyFont="1" applyFill="1" applyBorder="1" applyAlignment="1">
      <alignment wrapText="1"/>
    </xf>
    <xf numFmtId="0" fontId="85" fillId="8" borderId="3" xfId="331" applyFont="1" applyFill="1" applyBorder="1" applyAlignment="1">
      <alignment vertical="top" wrapText="1"/>
    </xf>
    <xf numFmtId="0" fontId="74" fillId="70" borderId="26" xfId="331" applyFont="1" applyFill="1" applyBorder="1" applyAlignment="1">
      <alignment vertical="top" wrapText="1"/>
    </xf>
    <xf numFmtId="0" fontId="51" fillId="6" borderId="27" xfId="831" applyFont="1" applyFill="1" applyBorder="1" applyAlignment="1">
      <alignment horizontal="center" vertical="center" wrapText="1"/>
    </xf>
    <xf numFmtId="49" fontId="83" fillId="68" borderId="26" xfId="331" applyNumberFormat="1" applyFont="1" applyFill="1" applyBorder="1" applyAlignment="1">
      <alignment horizontal="left" wrapText="1"/>
    </xf>
    <xf numFmtId="0" fontId="73" fillId="68" borderId="26" xfId="331" applyFont="1" applyFill="1" applyBorder="1" applyAlignment="1">
      <alignment horizontal="left" vertical="top" wrapText="1"/>
    </xf>
    <xf numFmtId="0" fontId="74" fillId="68" borderId="26" xfId="331" applyFont="1" applyFill="1" applyBorder="1"/>
    <xf numFmtId="0" fontId="82" fillId="68" borderId="26" xfId="331" applyFont="1" applyFill="1" applyBorder="1" applyAlignment="1">
      <alignment horizontal="left" wrapText="1"/>
    </xf>
    <xf numFmtId="0" fontId="4" fillId="0" borderId="3" xfId="1" applyFont="1" applyFill="1" applyBorder="1"/>
    <xf numFmtId="0" fontId="73" fillId="8" borderId="3" xfId="331" applyFont="1" applyFill="1" applyBorder="1" applyAlignment="1">
      <alignment horizontal="left" vertical="top" wrapText="1"/>
    </xf>
    <xf numFmtId="0" fontId="4" fillId="8" borderId="3" xfId="0" applyFont="1" applyFill="1" applyBorder="1" applyAlignment="1">
      <alignment wrapText="1"/>
    </xf>
    <xf numFmtId="0" fontId="89" fillId="69" borderId="30" xfId="1262" applyFont="1" applyFill="1" applyBorder="1" applyAlignment="1">
      <alignment vertical="top" wrapText="1"/>
    </xf>
    <xf numFmtId="0" fontId="57" fillId="55" borderId="31" xfId="1262" applyFont="1" applyFill="1" applyBorder="1"/>
    <xf numFmtId="0" fontId="81" fillId="8" borderId="3" xfId="331" applyFont="1" applyFill="1" applyBorder="1" applyAlignment="1">
      <alignment horizontal="left" vertical="top" wrapText="1"/>
    </xf>
    <xf numFmtId="0" fontId="79" fillId="68" borderId="26" xfId="331" applyFont="1" applyFill="1" applyBorder="1" applyAlignment="1">
      <alignment horizontal="left" vertical="top" wrapText="1"/>
    </xf>
    <xf numFmtId="0" fontId="0" fillId="8" borderId="3" xfId="0" applyFill="1" applyBorder="1"/>
    <xf numFmtId="0" fontId="1" fillId="8" borderId="3" xfId="0" applyFont="1" applyFill="1" applyBorder="1" applyAlignment="1">
      <alignment wrapText="1"/>
    </xf>
    <xf numFmtId="0" fontId="74" fillId="8" borderId="26" xfId="331" applyFont="1" applyFill="1" applyBorder="1" applyAlignment="1">
      <alignment horizontal="left" wrapText="1"/>
    </xf>
    <xf numFmtId="0" fontId="86" fillId="8" borderId="3" xfId="331" applyFont="1" applyFill="1" applyBorder="1" applyAlignment="1">
      <alignment vertical="top" wrapText="1"/>
    </xf>
    <xf numFmtId="0" fontId="0" fillId="0" borderId="27" xfId="0" applyBorder="1"/>
    <xf numFmtId="0" fontId="78" fillId="70" borderId="26" xfId="331" applyFont="1" applyFill="1" applyBorder="1" applyAlignment="1">
      <alignment horizontal="left" wrapText="1"/>
    </xf>
    <xf numFmtId="0" fontId="73" fillId="70" borderId="26" xfId="331" applyFont="1" applyFill="1" applyBorder="1" applyAlignment="1">
      <alignment horizontal="left" vertical="top" wrapText="1"/>
    </xf>
    <xf numFmtId="49" fontId="73" fillId="8" borderId="3" xfId="331" applyNumberFormat="1" applyFont="1" applyFill="1" applyBorder="1" applyAlignment="1">
      <alignment horizontal="left" vertical="top" wrapText="1"/>
    </xf>
    <xf numFmtId="49" fontId="79" fillId="70" borderId="3" xfId="331" applyNumberFormat="1" applyFont="1" applyFill="1" applyBorder="1" applyAlignment="1">
      <alignment horizontal="left" vertical="top" wrapText="1"/>
    </xf>
    <xf numFmtId="0" fontId="53" fillId="8" borderId="3" xfId="0" applyFont="1" applyFill="1" applyBorder="1" applyAlignment="1">
      <alignment wrapText="1"/>
    </xf>
    <xf numFmtId="0" fontId="57" fillId="0" borderId="30" xfId="1262" applyFont="1" applyBorder="1" applyAlignment="1">
      <alignment wrapText="1"/>
    </xf>
    <xf numFmtId="0" fontId="77" fillId="68" borderId="26" xfId="331" applyFont="1" applyFill="1" applyBorder="1" applyAlignment="1">
      <alignment horizontal="left" vertical="top" wrapText="1"/>
    </xf>
    <xf numFmtId="0" fontId="5" fillId="0" borderId="29" xfId="0" applyFont="1" applyFill="1" applyBorder="1" applyAlignment="1">
      <alignment vertical="top" wrapText="1"/>
    </xf>
    <xf numFmtId="0" fontId="87" fillId="70" borderId="3" xfId="718" applyFont="1" applyFill="1" applyBorder="1" applyAlignment="1">
      <alignment wrapText="1"/>
    </xf>
    <xf numFmtId="0" fontId="74" fillId="70" borderId="3" xfId="718" applyFont="1" applyFill="1" applyBorder="1" applyAlignment="1">
      <alignment vertical="top" wrapText="1"/>
    </xf>
    <xf numFmtId="0" fontId="81" fillId="8" borderId="29" xfId="331" applyFont="1" applyFill="1" applyBorder="1" applyAlignment="1">
      <alignment horizontal="left" vertical="top" wrapText="1"/>
    </xf>
    <xf numFmtId="49" fontId="57" fillId="0" borderId="0" xfId="1262" applyNumberFormat="1" applyFont="1" applyFill="1" applyBorder="1"/>
    <xf numFmtId="0" fontId="2" fillId="0" borderId="1" xfId="0" applyFont="1" applyBorder="1"/>
    <xf numFmtId="0" fontId="75" fillId="70" borderId="3" xfId="331" applyFont="1" applyFill="1" applyBorder="1" applyAlignment="1">
      <alignment vertical="top" wrapText="1"/>
    </xf>
    <xf numFmtId="0" fontId="73" fillId="70" borderId="3" xfId="331" applyFont="1" applyFill="1" applyBorder="1" applyAlignment="1">
      <alignment horizontal="left" vertical="top" wrapText="1"/>
    </xf>
    <xf numFmtId="0" fontId="57" fillId="0" borderId="7" xfId="1262" applyFont="1" applyBorder="1" applyAlignment="1">
      <alignment wrapText="1"/>
    </xf>
    <xf numFmtId="0" fontId="76" fillId="8" borderId="3" xfId="331" applyFont="1" applyFill="1" applyBorder="1" applyAlignment="1">
      <alignment vertical="top" wrapText="1"/>
    </xf>
    <xf numFmtId="0" fontId="74" fillId="8" borderId="3" xfId="331" applyFont="1" applyFill="1" applyBorder="1" applyAlignment="1">
      <alignment wrapText="1"/>
    </xf>
    <xf numFmtId="0" fontId="74" fillId="8" borderId="3" xfId="331" applyFont="1" applyFill="1" applyBorder="1" applyAlignment="1">
      <alignment horizontal="left" wrapText="1"/>
    </xf>
    <xf numFmtId="0" fontId="57" fillId="0" borderId="30" xfId="1262" applyFont="1" applyBorder="1" applyAlignment="1">
      <alignment vertical="top" wrapText="1"/>
    </xf>
    <xf numFmtId="0" fontId="74" fillId="70" borderId="3" xfId="331" applyFont="1" applyFill="1" applyBorder="1" applyAlignment="1">
      <alignment horizontal="left" vertical="top" wrapText="1"/>
    </xf>
    <xf numFmtId="0" fontId="74" fillId="8" borderId="26" xfId="331" applyFont="1" applyFill="1" applyBorder="1" applyAlignment="1">
      <alignment horizontal="left" vertical="top" wrapText="1"/>
    </xf>
    <xf numFmtId="0" fontId="78" fillId="8" borderId="3" xfId="331" applyFont="1" applyFill="1" applyBorder="1" applyAlignment="1">
      <alignment horizontal="left" wrapText="1"/>
    </xf>
    <xf numFmtId="165" fontId="74" fillId="8" borderId="3" xfId="718" applyNumberFormat="1" applyFont="1" applyFill="1" applyBorder="1" applyAlignment="1">
      <alignment horizontal="left" vertical="top" wrapText="1"/>
    </xf>
    <xf numFmtId="0" fontId="0" fillId="8" borderId="0" xfId="0" applyFill="1"/>
    <xf numFmtId="16" fontId="61" fillId="0" borderId="0" xfId="369" applyNumberFormat="1" applyFont="1" applyBorder="1" applyAlignment="1">
      <alignment vertical="top" wrapText="1"/>
    </xf>
    <xf numFmtId="49" fontId="74" fillId="8" borderId="3" xfId="331" applyNumberFormat="1" applyFont="1" applyFill="1" applyBorder="1" applyAlignment="1">
      <alignment horizontal="left" vertical="top" wrapText="1"/>
    </xf>
    <xf numFmtId="0" fontId="79" fillId="70" borderId="3" xfId="331" applyFont="1" applyFill="1" applyBorder="1" applyAlignment="1">
      <alignment horizontal="left" wrapText="1"/>
    </xf>
    <xf numFmtId="0" fontId="57" fillId="0" borderId="30" xfId="1262" applyFont="1" applyBorder="1"/>
    <xf numFmtId="0" fontId="1" fillId="70" borderId="3" xfId="0" applyFont="1" applyFill="1" applyBorder="1" applyAlignment="1">
      <alignment wrapText="1"/>
    </xf>
    <xf numFmtId="0" fontId="73" fillId="8" borderId="26" xfId="331" applyFont="1" applyFill="1" applyBorder="1" applyAlignment="1">
      <alignment horizontal="left" vertical="top" wrapText="1"/>
    </xf>
    <xf numFmtId="0" fontId="74" fillId="70" borderId="26" xfId="331" applyFont="1" applyFill="1" applyBorder="1" applyAlignment="1">
      <alignment horizontal="left" vertical="top" wrapText="1"/>
    </xf>
    <xf numFmtId="0" fontId="4" fillId="0" borderId="3" xfId="0" applyFont="1" applyBorder="1"/>
    <xf numFmtId="0" fontId="73" fillId="0" borderId="26" xfId="331" applyFont="1" applyFill="1" applyBorder="1" applyAlignment="1">
      <alignment horizontal="left" vertical="top" wrapText="1"/>
    </xf>
    <xf numFmtId="0" fontId="79" fillId="68" borderId="26" xfId="331" applyFont="1" applyFill="1" applyBorder="1" applyAlignment="1">
      <alignment horizontal="left" wrapText="1"/>
    </xf>
    <xf numFmtId="0" fontId="74" fillId="68" borderId="3" xfId="331" applyFont="1" applyFill="1" applyBorder="1"/>
    <xf numFmtId="0" fontId="83" fillId="68" borderId="3" xfId="331" applyFont="1" applyFill="1" applyBorder="1" applyAlignment="1">
      <alignment horizontal="left" vertical="top" wrapText="1"/>
    </xf>
    <xf numFmtId="0" fontId="73" fillId="0" borderId="3" xfId="331" applyFont="1" applyFill="1" applyBorder="1" applyAlignment="1">
      <alignment horizontal="left" vertical="top" wrapText="1"/>
    </xf>
    <xf numFmtId="49" fontId="83" fillId="68" borderId="26" xfId="331" applyNumberFormat="1" applyFont="1" applyFill="1" applyBorder="1" applyAlignment="1">
      <alignment horizontal="left" vertical="top" wrapText="1"/>
    </xf>
    <xf numFmtId="0" fontId="82" fillId="68" borderId="3" xfId="331" applyFont="1" applyFill="1" applyBorder="1" applyAlignment="1">
      <alignment horizontal="left" wrapText="1"/>
    </xf>
    <xf numFmtId="49" fontId="74" fillId="68" borderId="26" xfId="331" applyNumberFormat="1" applyFont="1" applyFill="1" applyBorder="1" applyAlignment="1">
      <alignment horizontal="left" vertical="top" wrapText="1"/>
    </xf>
    <xf numFmtId="0" fontId="74" fillId="68" borderId="29" xfId="331" applyFont="1" applyFill="1" applyBorder="1" applyAlignment="1">
      <alignment horizontal="left" vertical="top" wrapText="1"/>
    </xf>
    <xf numFmtId="0" fontId="79" fillId="68" borderId="29" xfId="331" applyFont="1" applyFill="1" applyBorder="1" applyAlignment="1">
      <alignment horizontal="left" vertical="top" wrapText="1"/>
    </xf>
    <xf numFmtId="0" fontId="73" fillId="68" borderId="3" xfId="331" applyFont="1" applyFill="1" applyBorder="1" applyAlignment="1">
      <alignment horizontal="left" vertical="top" wrapText="1"/>
    </xf>
    <xf numFmtId="49" fontId="73" fillId="68" borderId="3" xfId="331" applyNumberFormat="1" applyFont="1" applyFill="1" applyBorder="1" applyAlignment="1">
      <alignment horizontal="left" vertical="top" wrapText="1"/>
    </xf>
    <xf numFmtId="0" fontId="79" fillId="68" borderId="3" xfId="331" applyFont="1" applyFill="1" applyBorder="1" applyAlignment="1">
      <alignment horizontal="left" vertical="top" wrapText="1"/>
    </xf>
    <xf numFmtId="0" fontId="74" fillId="68" borderId="26" xfId="331" applyFont="1" applyFill="1" applyBorder="1" applyAlignment="1">
      <alignment horizontal="left" vertical="top" wrapText="1"/>
    </xf>
    <xf numFmtId="0" fontId="77" fillId="68" borderId="3" xfId="331" applyFont="1" applyFill="1" applyBorder="1" applyAlignment="1">
      <alignment horizontal="left" vertical="top" wrapText="1"/>
    </xf>
    <xf numFmtId="0" fontId="74" fillId="68" borderId="3" xfId="331" applyFont="1" applyFill="1" applyBorder="1" applyAlignment="1">
      <alignment wrapText="1"/>
    </xf>
    <xf numFmtId="0" fontId="79" fillId="68" borderId="3" xfId="331" applyFont="1" applyFill="1" applyBorder="1" applyAlignment="1">
      <alignment horizontal="left" wrapText="1"/>
    </xf>
    <xf numFmtId="49" fontId="79" fillId="68" borderId="3" xfId="331" applyNumberFormat="1" applyFont="1" applyFill="1" applyBorder="1" applyAlignment="1">
      <alignment horizontal="left" vertical="top" wrapText="1"/>
    </xf>
    <xf numFmtId="49" fontId="74" fillId="68" borderId="3" xfId="1396" applyNumberFormat="1" applyFont="1" applyFill="1" applyBorder="1" applyAlignment="1" applyProtection="1">
      <alignment horizontal="left" vertical="top" wrapText="1"/>
    </xf>
    <xf numFmtId="0" fontId="74" fillId="68" borderId="3" xfId="331" applyFont="1" applyFill="1" applyBorder="1" applyAlignment="1">
      <alignment horizontal="left" wrapText="1"/>
    </xf>
    <xf numFmtId="49" fontId="74" fillId="68" borderId="3" xfId="331" applyNumberFormat="1" applyFont="1" applyFill="1" applyBorder="1" applyAlignment="1">
      <alignment horizontal="left" wrapText="1"/>
    </xf>
    <xf numFmtId="0" fontId="74" fillId="68" borderId="3" xfId="331" applyFont="1" applyFill="1" applyBorder="1" applyAlignment="1">
      <alignment horizontal="left" vertical="top" wrapText="1"/>
    </xf>
    <xf numFmtId="49" fontId="74" fillId="68" borderId="3" xfId="331" applyNumberFormat="1" applyFont="1" applyFill="1" applyBorder="1" applyAlignment="1">
      <alignment horizontal="left" vertical="top" wrapText="1"/>
    </xf>
    <xf numFmtId="0" fontId="73" fillId="0" borderId="26" xfId="331" applyFont="1" applyBorder="1" applyAlignment="1">
      <alignment horizontal="left" vertical="top" wrapText="1"/>
    </xf>
    <xf numFmtId="0" fontId="73" fillId="0" borderId="3" xfId="331" applyFont="1" applyBorder="1" applyAlignment="1">
      <alignment horizontal="left" vertical="top" wrapText="1"/>
    </xf>
    <xf numFmtId="0" fontId="78" fillId="68" borderId="3" xfId="331" applyFont="1" applyFill="1" applyBorder="1" applyAlignment="1">
      <alignment horizontal="left" wrapText="1"/>
    </xf>
    <xf numFmtId="0" fontId="83" fillId="69" borderId="3" xfId="331" applyFont="1" applyFill="1" applyBorder="1" applyAlignment="1">
      <alignment horizontal="left" wrapText="1"/>
    </xf>
    <xf numFmtId="49" fontId="83" fillId="69" borderId="26" xfId="331" applyNumberFormat="1" applyFont="1" applyFill="1" applyBorder="1" applyAlignment="1">
      <alignment horizontal="left" vertical="top" wrapText="1"/>
    </xf>
    <xf numFmtId="0" fontId="73" fillId="0" borderId="30" xfId="331" applyFont="1" applyFill="1" applyBorder="1" applyAlignment="1">
      <alignment horizontal="left" vertical="top" wrapText="1"/>
    </xf>
    <xf numFmtId="0" fontId="75" fillId="0" borderId="3" xfId="331" applyFont="1" applyFill="1" applyBorder="1" applyAlignment="1">
      <alignment vertical="top" wrapText="1"/>
    </xf>
    <xf numFmtId="165" fontId="74" fillId="0" borderId="3" xfId="718" applyNumberFormat="1" applyFont="1" applyFill="1" applyBorder="1" applyAlignment="1">
      <alignment horizontal="left" vertical="top" wrapText="1"/>
    </xf>
    <xf numFmtId="0" fontId="74" fillId="0" borderId="3" xfId="718" applyFont="1" applyBorder="1" applyAlignment="1">
      <alignment wrapText="1"/>
    </xf>
    <xf numFmtId="0" fontId="74" fillId="0" borderId="3" xfId="718" applyFont="1" applyBorder="1" applyAlignment="1">
      <alignment vertical="top" wrapText="1"/>
    </xf>
    <xf numFmtId="0" fontId="74" fillId="68" borderId="26" xfId="331" applyFont="1" applyFill="1" applyBorder="1" applyAlignment="1">
      <alignment horizontal="left" vertical="top" wrapText="1"/>
    </xf>
    <xf numFmtId="0" fontId="77" fillId="0" borderId="26" xfId="331" applyFont="1" applyFill="1" applyBorder="1" applyAlignment="1">
      <alignment vertical="top" wrapText="1"/>
    </xf>
    <xf numFmtId="0" fontId="74" fillId="0" borderId="3" xfId="1397" applyFont="1" applyFill="1" applyBorder="1" applyAlignment="1">
      <alignment vertical="top" wrapText="1"/>
    </xf>
    <xf numFmtId="0" fontId="80" fillId="0" borderId="26" xfId="331" applyFont="1" applyFill="1" applyBorder="1" applyAlignment="1">
      <alignment vertical="top" wrapText="1"/>
    </xf>
    <xf numFmtId="49" fontId="74" fillId="0" borderId="3" xfId="718" applyNumberFormat="1" applyFont="1" applyFill="1" applyBorder="1" applyAlignment="1">
      <alignment horizontal="left" vertical="top" wrapText="1"/>
    </xf>
    <xf numFmtId="49" fontId="74" fillId="0" borderId="3" xfId="331" applyNumberFormat="1" applyFont="1" applyFill="1" applyBorder="1" applyAlignment="1">
      <alignment horizontal="left" wrapText="1"/>
    </xf>
    <xf numFmtId="0" fontId="74" fillId="0" borderId="26" xfId="718" applyFont="1" applyFill="1" applyBorder="1" applyAlignment="1">
      <alignment vertical="top" wrapText="1"/>
    </xf>
    <xf numFmtId="0" fontId="74" fillId="0" borderId="3" xfId="718" applyFont="1" applyFill="1" applyBorder="1" applyAlignment="1">
      <alignment vertical="top" wrapText="1"/>
    </xf>
    <xf numFmtId="0" fontId="74" fillId="0" borderId="26" xfId="331" applyFont="1" applyFill="1" applyBorder="1" applyAlignment="1">
      <alignment vertical="top" wrapText="1"/>
    </xf>
    <xf numFmtId="0" fontId="74" fillId="0" borderId="26" xfId="331" applyFont="1" applyBorder="1" applyAlignment="1">
      <alignment vertical="top" wrapText="1"/>
    </xf>
    <xf numFmtId="0" fontId="74" fillId="0" borderId="3" xfId="331" applyFont="1" applyBorder="1" applyAlignment="1">
      <alignment wrapText="1"/>
    </xf>
    <xf numFmtId="0" fontId="74" fillId="0" borderId="0" xfId="331" applyFont="1" applyFill="1" applyAlignment="1">
      <alignment wrapText="1"/>
    </xf>
    <xf numFmtId="0" fontId="74" fillId="0" borderId="3" xfId="331" applyFont="1" applyFill="1" applyBorder="1" applyAlignment="1">
      <alignment vertical="top" wrapText="1"/>
    </xf>
    <xf numFmtId="0" fontId="74" fillId="0" borderId="3" xfId="331" applyFont="1" applyBorder="1" applyAlignment="1">
      <alignment vertical="top" wrapText="1"/>
    </xf>
    <xf numFmtId="0" fontId="74" fillId="0" borderId="3" xfId="331" applyFont="1" applyFill="1" applyBorder="1" applyAlignment="1">
      <alignment wrapText="1"/>
    </xf>
    <xf numFmtId="0" fontId="70" fillId="0" borderId="3" xfId="0" applyFont="1" applyBorder="1"/>
    <xf numFmtId="49" fontId="74" fillId="8" borderId="3" xfId="331" applyNumberFormat="1" applyFont="1" applyFill="1" applyBorder="1" applyAlignment="1">
      <alignment horizontal="left" wrapText="1"/>
    </xf>
    <xf numFmtId="0" fontId="5" fillId="0" borderId="3" xfId="331" applyBorder="1"/>
    <xf numFmtId="0" fontId="93" fillId="0" borderId="3" xfId="331" applyFont="1" applyBorder="1" applyAlignment="1">
      <alignment vertical="center"/>
    </xf>
    <xf numFmtId="49" fontId="74" fillId="8" borderId="26" xfId="331" applyNumberFormat="1" applyFont="1" applyFill="1" applyBorder="1" applyAlignment="1">
      <alignment horizontal="left" vertical="top" wrapText="1"/>
    </xf>
    <xf numFmtId="0" fontId="61" fillId="0" borderId="0" xfId="369" applyFont="1" applyBorder="1" applyAlignment="1">
      <alignment horizontal="left" vertical="top" wrapText="1"/>
    </xf>
    <xf numFmtId="0" fontId="61" fillId="0" borderId="48" xfId="369" applyFont="1" applyBorder="1" applyAlignment="1">
      <alignment vertical="top" wrapText="1"/>
    </xf>
    <xf numFmtId="0" fontId="53" fillId="62" borderId="3" xfId="0" applyFont="1" applyFill="1" applyBorder="1" applyAlignment="1">
      <alignment wrapText="1"/>
    </xf>
    <xf numFmtId="0" fontId="4" fillId="0" borderId="0" xfId="0" applyFont="1"/>
    <xf numFmtId="0" fontId="57" fillId="4" borderId="0" xfId="331" applyFont="1" applyFill="1" applyBorder="1"/>
    <xf numFmtId="0" fontId="57" fillId="55" borderId="0" xfId="1262" applyFont="1" applyFill="1" applyBorder="1"/>
    <xf numFmtId="0" fontId="57" fillId="0" borderId="0" xfId="1262" applyFont="1" applyBorder="1"/>
    <xf numFmtId="0" fontId="57" fillId="55" borderId="0" xfId="1262" applyFont="1" applyFill="1" applyBorder="1" applyAlignment="1"/>
    <xf numFmtId="0" fontId="57" fillId="0" borderId="3" xfId="1262" applyFont="1" applyBorder="1"/>
    <xf numFmtId="0" fontId="57" fillId="0" borderId="3" xfId="1262" applyFont="1" applyBorder="1" applyProtection="1">
      <protection locked="0"/>
    </xf>
    <xf numFmtId="0" fontId="57" fillId="55" borderId="0" xfId="1262" applyFont="1" applyFill="1" applyBorder="1" applyProtection="1">
      <protection locked="0"/>
    </xf>
    <xf numFmtId="0" fontId="57" fillId="0" borderId="0" xfId="1262" applyFont="1" applyFill="1" applyBorder="1"/>
    <xf numFmtId="0" fontId="57" fillId="68" borderId="3" xfId="1262" applyFont="1" applyFill="1" applyBorder="1"/>
    <xf numFmtId="167" fontId="57" fillId="68" borderId="3" xfId="1262" applyNumberFormat="1" applyFont="1" applyFill="1" applyBorder="1"/>
    <xf numFmtId="0" fontId="57" fillId="68" borderId="37" xfId="1262" applyFont="1" applyFill="1" applyBorder="1" applyAlignment="1">
      <alignment horizontal="center" vertical="top"/>
    </xf>
    <xf numFmtId="0" fontId="57" fillId="68" borderId="41" xfId="1262" applyFont="1" applyFill="1" applyBorder="1" applyAlignment="1">
      <alignment horizontal="center" vertical="top"/>
    </xf>
    <xf numFmtId="0" fontId="57" fillId="68" borderId="3" xfId="1262" applyFont="1" applyFill="1" applyBorder="1" applyAlignment="1"/>
    <xf numFmtId="0" fontId="57" fillId="68" borderId="42" xfId="1262" applyFont="1" applyFill="1" applyBorder="1" applyAlignment="1">
      <alignment horizontal="center" vertical="top"/>
    </xf>
    <xf numFmtId="0" fontId="89" fillId="69" borderId="0" xfId="1262" applyFont="1" applyFill="1" applyBorder="1"/>
    <xf numFmtId="0" fontId="0" fillId="70" borderId="3" xfId="0" applyFill="1" applyBorder="1"/>
    <xf numFmtId="0" fontId="74" fillId="70" borderId="26" xfId="718" applyFont="1" applyFill="1" applyBorder="1" applyAlignment="1">
      <alignment vertical="top" wrapText="1"/>
    </xf>
    <xf numFmtId="49" fontId="74" fillId="70" borderId="3" xfId="331" applyNumberFormat="1" applyFont="1" applyFill="1" applyBorder="1" applyAlignment="1">
      <alignment horizontal="left" vertical="top" wrapText="1"/>
    </xf>
    <xf numFmtId="8" fontId="88" fillId="71" borderId="3" xfId="331" applyNumberFormat="1" applyFont="1" applyFill="1" applyBorder="1" applyAlignment="1">
      <alignment horizontal="center" vertical="center"/>
    </xf>
    <xf numFmtId="0" fontId="88" fillId="71" borderId="3" xfId="331" applyFont="1" applyFill="1" applyBorder="1" applyAlignment="1">
      <alignment horizontal="center" vertical="center"/>
    </xf>
    <xf numFmtId="0" fontId="0" fillId="71" borderId="3" xfId="0" applyFill="1" applyBorder="1"/>
    <xf numFmtId="14" fontId="0" fillId="71" borderId="3" xfId="0" applyNumberFormat="1" applyFill="1" applyBorder="1"/>
    <xf numFmtId="0" fontId="85" fillId="8" borderId="26" xfId="331" applyFont="1" applyFill="1" applyBorder="1" applyAlignment="1">
      <alignment horizontal="left" vertical="top" wrapText="1"/>
    </xf>
    <xf numFmtId="0" fontId="85" fillId="8" borderId="30" xfId="331" applyFont="1" applyFill="1" applyBorder="1" applyAlignment="1">
      <alignment horizontal="left" vertical="top" wrapText="1"/>
    </xf>
    <xf numFmtId="0" fontId="74" fillId="0" borderId="27" xfId="331" applyFont="1" applyBorder="1" applyAlignment="1">
      <alignment vertical="top" wrapText="1"/>
    </xf>
    <xf numFmtId="0" fontId="74" fillId="0" borderId="1" xfId="331" applyFont="1" applyBorder="1" applyAlignment="1">
      <alignment vertical="top" wrapText="1"/>
    </xf>
    <xf numFmtId="0" fontId="88" fillId="71" borderId="3" xfId="331" applyFont="1" applyFill="1" applyBorder="1" applyAlignment="1">
      <alignment horizontal="center" vertical="center"/>
    </xf>
    <xf numFmtId="0" fontId="73" fillId="68" borderId="39" xfId="331" applyFont="1" applyFill="1" applyBorder="1" applyAlignment="1">
      <alignment horizontal="center" vertical="center"/>
    </xf>
    <xf numFmtId="0" fontId="73" fillId="68" borderId="0" xfId="331" applyFont="1" applyFill="1" applyBorder="1" applyAlignment="1">
      <alignment horizontal="center" vertical="center"/>
    </xf>
    <xf numFmtId="0" fontId="73" fillId="68" borderId="35" xfId="331" applyFont="1" applyFill="1" applyBorder="1" applyAlignment="1">
      <alignment horizontal="center" vertical="center"/>
    </xf>
    <xf numFmtId="0" fontId="73" fillId="68" borderId="39" xfId="331" applyFont="1" applyFill="1" applyBorder="1" applyAlignment="1">
      <alignment horizontal="center" vertical="center" wrapText="1"/>
    </xf>
    <xf numFmtId="0" fontId="73" fillId="68" borderId="0" xfId="331" applyFont="1" applyFill="1" applyBorder="1" applyAlignment="1">
      <alignment horizontal="center" vertical="center" wrapText="1"/>
    </xf>
    <xf numFmtId="0" fontId="73" fillId="68" borderId="35" xfId="331" applyFont="1" applyFill="1" applyBorder="1" applyAlignment="1">
      <alignment horizontal="center" vertical="center" wrapText="1"/>
    </xf>
    <xf numFmtId="0" fontId="63" fillId="6" borderId="0" xfId="0" applyFont="1" applyFill="1" applyAlignment="1">
      <alignment wrapText="1"/>
    </xf>
    <xf numFmtId="0" fontId="4" fillId="6" borderId="0" xfId="0" applyFont="1" applyFill="1" applyAlignment="1">
      <alignment wrapText="1"/>
    </xf>
    <xf numFmtId="0" fontId="57" fillId="0" borderId="3" xfId="1262" applyFont="1" applyBorder="1" applyAlignment="1" applyProtection="1">
      <alignment horizontal="left" vertical="top" wrapText="1"/>
      <protection locked="0"/>
    </xf>
    <xf numFmtId="0" fontId="57" fillId="0" borderId="3" xfId="1262" applyFont="1" applyBorder="1" applyAlignment="1" applyProtection="1">
      <alignment horizontal="left" vertical="top"/>
      <protection locked="0"/>
    </xf>
    <xf numFmtId="0" fontId="57" fillId="0" borderId="30" xfId="1262" applyFont="1" applyBorder="1" applyAlignment="1">
      <alignment horizontal="left" vertical="top" wrapText="1"/>
    </xf>
    <xf numFmtId="0" fontId="89" fillId="69" borderId="3" xfId="1262" applyNumberFormat="1" applyFont="1" applyFill="1" applyBorder="1" applyAlignment="1">
      <alignment horizontal="left" vertical="top" wrapText="1"/>
    </xf>
    <xf numFmtId="0" fontId="91" fillId="69" borderId="3" xfId="331" applyFont="1" applyFill="1" applyBorder="1" applyAlignment="1">
      <alignment horizontal="left" vertical="top" wrapText="1"/>
    </xf>
    <xf numFmtId="0" fontId="57" fillId="68" borderId="38" xfId="1262" applyFont="1" applyFill="1" applyBorder="1" applyAlignment="1">
      <alignment horizontal="center"/>
    </xf>
    <xf numFmtId="0" fontId="57" fillId="68" borderId="39" xfId="1262" applyFont="1" applyFill="1" applyBorder="1" applyAlignment="1">
      <alignment horizontal="center"/>
    </xf>
    <xf numFmtId="0" fontId="57" fillId="68" borderId="40" xfId="1262" applyFont="1" applyFill="1" applyBorder="1" applyAlignment="1">
      <alignment horizontal="center"/>
    </xf>
    <xf numFmtId="0" fontId="57" fillId="68" borderId="32" xfId="1262" applyFont="1" applyFill="1" applyBorder="1" applyAlignment="1">
      <alignment horizontal="center"/>
    </xf>
    <xf numFmtId="0" fontId="57" fillId="68" borderId="0" xfId="1262" applyFont="1" applyFill="1" applyBorder="1" applyAlignment="1">
      <alignment horizontal="center"/>
    </xf>
    <xf numFmtId="0" fontId="57" fillId="68" borderId="33" xfId="1262" applyFont="1" applyFill="1" applyBorder="1" applyAlignment="1">
      <alignment horizontal="center"/>
    </xf>
    <xf numFmtId="0" fontId="57" fillId="68" borderId="34" xfId="1262" applyFont="1" applyFill="1" applyBorder="1" applyAlignment="1">
      <alignment horizontal="center"/>
    </xf>
    <xf numFmtId="0" fontId="57" fillId="68" borderId="35" xfId="1262" applyFont="1" applyFill="1" applyBorder="1" applyAlignment="1">
      <alignment horizontal="center"/>
    </xf>
    <xf numFmtId="0" fontId="57" fillId="68" borderId="36" xfId="1262" applyFont="1" applyFill="1" applyBorder="1" applyAlignment="1">
      <alignment horizontal="center"/>
    </xf>
    <xf numFmtId="0" fontId="57" fillId="0" borderId="0" xfId="1262" applyFont="1" applyFill="1" applyBorder="1" applyAlignment="1">
      <alignment horizontal="center" vertical="top" wrapText="1"/>
    </xf>
    <xf numFmtId="0" fontId="57" fillId="70" borderId="44" xfId="1262" applyFont="1" applyFill="1" applyBorder="1" applyAlignment="1">
      <alignment horizontal="left" vertical="top" wrapText="1"/>
    </xf>
    <xf numFmtId="0" fontId="57" fillId="70" borderId="45" xfId="1262" applyFont="1" applyFill="1" applyBorder="1" applyAlignment="1">
      <alignment horizontal="left" vertical="top" wrapText="1"/>
    </xf>
    <xf numFmtId="0" fontId="57" fillId="70" borderId="43" xfId="1262" applyFont="1" applyFill="1" applyBorder="1" applyAlignment="1">
      <alignment horizontal="left" vertical="top" wrapText="1"/>
    </xf>
    <xf numFmtId="0" fontId="57" fillId="68" borderId="9" xfId="1262" applyFont="1" applyFill="1" applyBorder="1" applyAlignment="1">
      <alignment horizontal="center" vertical="top"/>
    </xf>
    <xf numFmtId="0" fontId="57" fillId="68" borderId="8" xfId="1262" applyFont="1" applyFill="1" applyBorder="1" applyAlignment="1">
      <alignment horizontal="center" vertical="top"/>
    </xf>
    <xf numFmtId="0" fontId="57" fillId="68" borderId="46" xfId="1262" applyFont="1" applyFill="1" applyBorder="1" applyAlignment="1">
      <alignment horizontal="center" vertical="top"/>
    </xf>
    <xf numFmtId="49" fontId="57" fillId="68" borderId="3" xfId="1262" applyNumberFormat="1" applyFont="1" applyFill="1" applyBorder="1" applyAlignment="1">
      <alignment horizontal="left"/>
    </xf>
    <xf numFmtId="0" fontId="89" fillId="69" borderId="26" xfId="1262" applyNumberFormat="1" applyFont="1" applyFill="1" applyBorder="1" applyAlignment="1">
      <alignment horizontal="left" vertical="top" wrapText="1"/>
    </xf>
    <xf numFmtId="0" fontId="89" fillId="69" borderId="29" xfId="1262" applyNumberFormat="1" applyFont="1" applyFill="1" applyBorder="1" applyAlignment="1">
      <alignment horizontal="left" vertical="top" wrapText="1"/>
    </xf>
    <xf numFmtId="0" fontId="89" fillId="69" borderId="30" xfId="1262" applyNumberFormat="1" applyFont="1" applyFill="1" applyBorder="1" applyAlignment="1">
      <alignment horizontal="left" vertical="top" wrapText="1"/>
    </xf>
    <xf numFmtId="0" fontId="57" fillId="0" borderId="39" xfId="1262" applyFont="1" applyFill="1" applyBorder="1" applyAlignment="1">
      <alignment horizontal="center"/>
    </xf>
    <xf numFmtId="0" fontId="0" fillId="0" borderId="39" xfId="0" applyBorder="1" applyAlignment="1">
      <alignment horizontal="center"/>
    </xf>
    <xf numFmtId="0" fontId="60" fillId="0" borderId="0" xfId="1262" applyFont="1" applyFill="1" applyBorder="1" applyAlignment="1">
      <alignment vertical="top" wrapText="1"/>
    </xf>
    <xf numFmtId="0" fontId="0" fillId="0" borderId="0" xfId="0" applyAlignment="1">
      <alignment vertical="top" wrapText="1"/>
    </xf>
    <xf numFmtId="0" fontId="57" fillId="0" borderId="8" xfId="1262" applyFont="1" applyFill="1" applyBorder="1" applyAlignment="1">
      <alignment horizontal="left"/>
    </xf>
    <xf numFmtId="0" fontId="0" fillId="0" borderId="8" xfId="0" applyFill="1" applyBorder="1" applyAlignment="1">
      <alignment horizontal="left"/>
    </xf>
    <xf numFmtId="0" fontId="89" fillId="69" borderId="9" xfId="1262" applyFont="1" applyFill="1" applyBorder="1" applyAlignment="1">
      <alignment horizontal="left" vertical="top"/>
    </xf>
    <xf numFmtId="0" fontId="89" fillId="69" borderId="8" xfId="1262" applyFont="1" applyFill="1" applyBorder="1" applyAlignment="1">
      <alignment horizontal="left" vertical="top"/>
    </xf>
    <xf numFmtId="0" fontId="89" fillId="69" borderId="46" xfId="1262" applyFont="1" applyFill="1" applyBorder="1" applyAlignment="1">
      <alignment horizontal="left" vertical="top"/>
    </xf>
    <xf numFmtId="0" fontId="57" fillId="68" borderId="9" xfId="1262" applyFont="1" applyFill="1" applyBorder="1" applyAlignment="1">
      <alignment horizontal="left" vertical="top"/>
    </xf>
    <xf numFmtId="0" fontId="57" fillId="68" borderId="8" xfId="1262" applyFont="1" applyFill="1" applyBorder="1" applyAlignment="1">
      <alignment horizontal="left" vertical="top"/>
    </xf>
    <xf numFmtId="0" fontId="57" fillId="68" borderId="46" xfId="1262" applyFont="1" applyFill="1" applyBorder="1" applyAlignment="1">
      <alignment horizontal="left" vertical="top"/>
    </xf>
    <xf numFmtId="0" fontId="57" fillId="0" borderId="30" xfId="1262" applyFont="1" applyBorder="1" applyAlignment="1">
      <alignment horizontal="left"/>
    </xf>
    <xf numFmtId="0" fontId="57" fillId="0" borderId="3" xfId="1262" applyFont="1" applyBorder="1" applyAlignment="1">
      <alignment horizontal="left"/>
    </xf>
    <xf numFmtId="0" fontId="63" fillId="6" borderId="0" xfId="0" applyFont="1" applyFill="1" applyAlignment="1"/>
    <xf numFmtId="0" fontId="0" fillId="0" borderId="9" xfId="0" applyBorder="1" applyAlignment="1"/>
    <xf numFmtId="0" fontId="0" fillId="0" borderId="28" xfId="0" applyBorder="1" applyAlignment="1"/>
    <xf numFmtId="0" fontId="0" fillId="0" borderId="6" xfId="0" applyBorder="1" applyAlignment="1"/>
    <xf numFmtId="0" fontId="0" fillId="0" borderId="3" xfId="0" applyBorder="1" applyAlignment="1"/>
    <xf numFmtId="0" fontId="0" fillId="0" borderId="27" xfId="0" applyBorder="1" applyAlignment="1"/>
    <xf numFmtId="0" fontId="0" fillId="0" borderId="2" xfId="0" applyBorder="1" applyAlignment="1"/>
    <xf numFmtId="0" fontId="0" fillId="0" borderId="1" xfId="0" applyBorder="1" applyAlignment="1"/>
    <xf numFmtId="0" fontId="0" fillId="64" borderId="0" xfId="0" applyFill="1" applyAlignment="1"/>
    <xf numFmtId="0" fontId="0" fillId="0" borderId="0" xfId="0" applyAlignment="1"/>
    <xf numFmtId="0" fontId="0" fillId="63" borderId="0" xfId="0" applyFill="1" applyAlignment="1"/>
    <xf numFmtId="0" fontId="0" fillId="62" borderId="3" xfId="0" applyFill="1" applyBorder="1" applyAlignment="1"/>
    <xf numFmtId="0" fontId="62" fillId="6" borderId="0" xfId="0" applyFont="1" applyFill="1" applyAlignment="1"/>
    <xf numFmtId="0" fontId="62" fillId="66" borderId="0" xfId="0" applyFont="1" applyFill="1" applyAlignment="1"/>
    <xf numFmtId="0" fontId="0" fillId="66" borderId="0" xfId="0" applyFill="1" applyAlignment="1"/>
  </cellXfs>
  <cellStyles count="1399">
    <cellStyle name=" 1" xfId="2"/>
    <cellStyle name=" 1 2" xfId="3"/>
    <cellStyle name="]_x000d__x000a_Width=797_x000d__x000a_Height=554_x000d__x000a__x000d__x000a_[Code]_x000d__x000a_Code0=/nyf50_x000d__x000a_Code1=4500000136_x000d__x000a_Code2=ME23_x000d__x000a_Code3=4500002322_x000d__x000a_Code4=#_x000d__x000a_Code5=MB01_x000d__x000a_" xfId="4"/>
    <cellStyle name="]_x000d__x000a_Width=797_x000d__x000a_Height=554_x000d__x000a__x000d__x000a_[Code]_x000d__x000a_Code0=/nyf50_x000d__x000a_Code1=4500000136_x000d__x000a_Code2=ME23_x000d__x000a_Code3=4500002322_x000d__x000a_Code4=#_x000d__x000a_Code5=MB01_x000d__x000a_ 2" xfId="5"/>
    <cellStyle name="]_x000d__x000a_Width=797_x000d__x000a_Height=554_x000d__x000a__x000d__x000a_[Code]_x000d__x000a_Code0=/nyf50_x000d__x000a_Code1=4500000136_x000d__x000a_Code2=ME23_x000d__x000a_Code3=4500002322_x000d__x000a_Code4=#_x000d__x000a_Code5=MB01_x000d__x000a_ 2 2" xfId="6"/>
    <cellStyle name="]_x000d__x000a_Width=797_x000d__x000a_Height=554_x000d__x000a__x000d__x000a_[Code]_x000d__x000a_Code0=/nyf50_x000d__x000a_Code1=4500000136_x000d__x000a_Code2=ME23_x000d__x000a_Code3=4500002322_x000d__x000a_Code4=#_x000d__x000a_Code5=MB01_x000d__x000a_ 2 3" xfId="7"/>
    <cellStyle name="]_x000d__x000a_Width=797_x000d__x000a_Height=554_x000d__x000a__x000d__x000a_[Code]_x000d__x000a_Code0=/nyf50_x000d__x000a_Code1=4500000136_x000d__x000a_Code2=ME23_x000d__x000a_Code3=4500002322_x000d__x000a_Code4=#_x000d__x000a_Code5=MB01_x000d__x000a_ 2 4" xfId="8"/>
    <cellStyle name="]_x000d__x000a_Width=797_x000d__x000a_Height=554_x000d__x000a__x000d__x000a_[Code]_x000d__x000a_Code0=/nyf50_x000d__x000a_Code1=4500000136_x000d__x000a_Code2=ME23_x000d__x000a_Code3=4500002322_x000d__x000a_Code4=#_x000d__x000a_Code5=MB01_x000d__x000a_ 3" xfId="9"/>
    <cellStyle name="]_x000d__x000a_Width=797_x000d__x000a_Height=554_x000d__x000a__x000d__x000a_[Code]_x000d__x000a_Code0=/nyf50_x000d__x000a_Code1=4500000136_x000d__x000a_Code2=ME23_x000d__x000a_Code3=4500002322_x000d__x000a_Code4=#_x000d__x000a_Code5=MB01_x000d__x000a_ 3 2" xfId="10"/>
    <cellStyle name="]_x000d__x000a_Width=797_x000d__x000a_Height=554_x000d__x000a__x000d__x000a_[Code]_x000d__x000a_Code0=/nyf50_x000d__x000a_Code1=4500000136_x000d__x000a_Code2=ME23_x000d__x000a_Code3=4500002322_x000d__x000a_Code4=#_x000d__x000a_Code5=MB01_x000d__x000a_ 3 3" xfId="11"/>
    <cellStyle name="_Question set &amp; Change Control" xfId="12"/>
    <cellStyle name="_Question set &amp; Change Control 2" xfId="13"/>
    <cellStyle name="_Question set &amp; Change Control 2 2" xfId="14"/>
    <cellStyle name="_Question set &amp; Change Control 2 3" xfId="15"/>
    <cellStyle name="_Question set &amp; Change Control 2 4" xfId="16"/>
    <cellStyle name="_Question set &amp; Change Control 3" xfId="17"/>
    <cellStyle name="_Question set &amp; Change Control 3 2" xfId="18"/>
    <cellStyle name="_Question set &amp; Change Control 3 3" xfId="19"/>
    <cellStyle name="20% - Accent1 2" xfId="20"/>
    <cellStyle name="20% - Accent1 2 2" xfId="21"/>
    <cellStyle name="20% - Accent1 2 3" xfId="22"/>
    <cellStyle name="20% - Accent1 3" xfId="23"/>
    <cellStyle name="20% - Accent1 3 2" xfId="24"/>
    <cellStyle name="20% - Accent1 4" xfId="25"/>
    <cellStyle name="20% - Accent1 4 2" xfId="26"/>
    <cellStyle name="20% - Accent1 5" xfId="27"/>
    <cellStyle name="20% - Accent2 2" xfId="28"/>
    <cellStyle name="20% - Accent2 2 2" xfId="29"/>
    <cellStyle name="20% - Accent2 2 3" xfId="30"/>
    <cellStyle name="20% - Accent2 3" xfId="31"/>
    <cellStyle name="20% - Accent2 3 2" xfId="32"/>
    <cellStyle name="20% - Accent2 4" xfId="33"/>
    <cellStyle name="20% - Accent2 4 2" xfId="34"/>
    <cellStyle name="20% - Accent2 5" xfId="35"/>
    <cellStyle name="20% - Accent3 2" xfId="36"/>
    <cellStyle name="20% - Accent3 2 2" xfId="37"/>
    <cellStyle name="20% - Accent3 2 3" xfId="38"/>
    <cellStyle name="20% - Accent3 3" xfId="39"/>
    <cellStyle name="20% - Accent3 3 2" xfId="40"/>
    <cellStyle name="20% - Accent3 4" xfId="41"/>
    <cellStyle name="20% - Accent3 4 2" xfId="42"/>
    <cellStyle name="20% - Accent3 5" xfId="43"/>
    <cellStyle name="20% - Accent4 2" xfId="44"/>
    <cellStyle name="20% - Accent4 2 2" xfId="45"/>
    <cellStyle name="20% - Accent4 2 3" xfId="46"/>
    <cellStyle name="20% - Accent4 3" xfId="47"/>
    <cellStyle name="20% - Accent4 3 2" xfId="48"/>
    <cellStyle name="20% - Accent4 4" xfId="49"/>
    <cellStyle name="20% - Accent4 4 2" xfId="50"/>
    <cellStyle name="20% - Accent4 5" xfId="51"/>
    <cellStyle name="20% - Accent5 2" xfId="52"/>
    <cellStyle name="20% - Accent5 2 2" xfId="53"/>
    <cellStyle name="20% - Accent5 2 3" xfId="54"/>
    <cellStyle name="20% - Accent5 3" xfId="55"/>
    <cellStyle name="20% - Accent5 3 2" xfId="56"/>
    <cellStyle name="20% - Accent5 4" xfId="57"/>
    <cellStyle name="20% - Accent5 4 2" xfId="58"/>
    <cellStyle name="20% - Accent5 5" xfId="59"/>
    <cellStyle name="20% - Accent6 2" xfId="60"/>
    <cellStyle name="20% - Accent6 2 2" xfId="61"/>
    <cellStyle name="20% - Accent6 2 3" xfId="62"/>
    <cellStyle name="20% - Accent6 3" xfId="63"/>
    <cellStyle name="20% - Accent6 3 2" xfId="64"/>
    <cellStyle name="20% - Accent6 4" xfId="65"/>
    <cellStyle name="20% - Accent6 4 2" xfId="66"/>
    <cellStyle name="20% - Accent6 5" xfId="67"/>
    <cellStyle name="40% - Accent1 2" xfId="68"/>
    <cellStyle name="40% - Accent1 2 2" xfId="69"/>
    <cellStyle name="40% - Accent1 2 3" xfId="70"/>
    <cellStyle name="40% - Accent1 3" xfId="71"/>
    <cellStyle name="40% - Accent1 3 2" xfId="72"/>
    <cellStyle name="40% - Accent1 4" xfId="73"/>
    <cellStyle name="40% - Accent1 4 2" xfId="74"/>
    <cellStyle name="40% - Accent1 5" xfId="75"/>
    <cellStyle name="40% - Accent2 2" xfId="76"/>
    <cellStyle name="40% - Accent2 2 2" xfId="77"/>
    <cellStyle name="40% - Accent2 2 3" xfId="78"/>
    <cellStyle name="40% - Accent2 3" xfId="79"/>
    <cellStyle name="40% - Accent2 3 2" xfId="80"/>
    <cellStyle name="40% - Accent2 4" xfId="81"/>
    <cellStyle name="40% - Accent2 4 2" xfId="82"/>
    <cellStyle name="40% - Accent2 5" xfId="83"/>
    <cellStyle name="40% - Accent3 2" xfId="84"/>
    <cellStyle name="40% - Accent3 2 2" xfId="85"/>
    <cellStyle name="40% - Accent3 2 3" xfId="86"/>
    <cellStyle name="40% - Accent3 3" xfId="87"/>
    <cellStyle name="40% - Accent3 3 2" xfId="88"/>
    <cellStyle name="40% - Accent3 4" xfId="89"/>
    <cellStyle name="40% - Accent3 4 2" xfId="90"/>
    <cellStyle name="40% - Accent3 5" xfId="91"/>
    <cellStyle name="40% - Accent4 2" xfId="92"/>
    <cellStyle name="40% - Accent4 2 2" xfId="93"/>
    <cellStyle name="40% - Accent4 2 3" xfId="94"/>
    <cellStyle name="40% - Accent4 3" xfId="95"/>
    <cellStyle name="40% - Accent4 3 2" xfId="96"/>
    <cellStyle name="40% - Accent4 4" xfId="97"/>
    <cellStyle name="40% - Accent4 4 2" xfId="98"/>
    <cellStyle name="40% - Accent4 5" xfId="99"/>
    <cellStyle name="40% - Accent5 2" xfId="100"/>
    <cellStyle name="40% - Accent5 2 2" xfId="101"/>
    <cellStyle name="40% - Accent5 2 3" xfId="102"/>
    <cellStyle name="40% - Accent5 3" xfId="103"/>
    <cellStyle name="40% - Accent5 3 2" xfId="104"/>
    <cellStyle name="40% - Accent5 4" xfId="105"/>
    <cellStyle name="40% - Accent5 4 2" xfId="106"/>
    <cellStyle name="40% - Accent5 5" xfId="107"/>
    <cellStyle name="40% - Accent6 2" xfId="108"/>
    <cellStyle name="40% - Accent6 2 2" xfId="109"/>
    <cellStyle name="40% - Accent6 2 3" xfId="110"/>
    <cellStyle name="40% - Accent6 3" xfId="111"/>
    <cellStyle name="40% - Accent6 3 2" xfId="112"/>
    <cellStyle name="40% - Accent6 4" xfId="113"/>
    <cellStyle name="40% - Accent6 4 2" xfId="114"/>
    <cellStyle name="40% - Accent6 5" xfId="115"/>
    <cellStyle name="60% - Accent1 2" xfId="116"/>
    <cellStyle name="60% - Accent1 2 2" xfId="117"/>
    <cellStyle name="60% - Accent1 2 3" xfId="118"/>
    <cellStyle name="60% - Accent1 3" xfId="119"/>
    <cellStyle name="60% - Accent1 3 2" xfId="120"/>
    <cellStyle name="60% - Accent1 4" xfId="121"/>
    <cellStyle name="60% - Accent1 4 2" xfId="122"/>
    <cellStyle name="60% - Accent1 5" xfId="123"/>
    <cellStyle name="60% - Accent2 2" xfId="124"/>
    <cellStyle name="60% - Accent2 3" xfId="125"/>
    <cellStyle name="60% - Accent2 3 2" xfId="126"/>
    <cellStyle name="60% - Accent2 4" xfId="127"/>
    <cellStyle name="60% - Accent2 5" xfId="128"/>
    <cellStyle name="60% - Accent3" xfId="1" builtinId="40"/>
    <cellStyle name="60% - Accent3 2" xfId="129"/>
    <cellStyle name="60% - Accent3 2 2" xfId="130"/>
    <cellStyle name="60% - Accent3 2 3" xfId="131"/>
    <cellStyle name="60% - Accent3 3" xfId="132"/>
    <cellStyle name="60% - Accent3 3 2" xfId="133"/>
    <cellStyle name="60% - Accent3 3 3" xfId="134"/>
    <cellStyle name="60% - Accent3 4" xfId="135"/>
    <cellStyle name="60% - Accent3 4 2" xfId="136"/>
    <cellStyle name="60% - Accent3 5" xfId="137"/>
    <cellStyle name="60% - Accent3 6" xfId="138"/>
    <cellStyle name="60% - Accent3 7" xfId="139"/>
    <cellStyle name="60% - Accent4 2" xfId="140"/>
    <cellStyle name="60% - Accent4 2 2" xfId="141"/>
    <cellStyle name="60% - Accent4 2 3" xfId="142"/>
    <cellStyle name="60% - Accent4 3" xfId="143"/>
    <cellStyle name="60% - Accent4 3 2" xfId="144"/>
    <cellStyle name="60% - Accent4 4" xfId="145"/>
    <cellStyle name="60% - Accent4 4 2" xfId="146"/>
    <cellStyle name="60% - Accent4 5" xfId="147"/>
    <cellStyle name="60% - Accent5 2" xfId="148"/>
    <cellStyle name="60% - Accent5 3" xfId="149"/>
    <cellStyle name="60% - Accent5 3 2" xfId="150"/>
    <cellStyle name="60% - Accent5 4" xfId="151"/>
    <cellStyle name="60% - Accent5 5" xfId="152"/>
    <cellStyle name="60% - Accent6 2" xfId="153"/>
    <cellStyle name="60% - Accent6 2 2" xfId="154"/>
    <cellStyle name="60% - Accent6 2 3" xfId="155"/>
    <cellStyle name="60% - Accent6 3" xfId="156"/>
    <cellStyle name="60% - Accent6 3 2" xfId="157"/>
    <cellStyle name="60% - Accent6 4" xfId="158"/>
    <cellStyle name="60% - Accent6 4 2" xfId="159"/>
    <cellStyle name="60% - Accent6 5" xfId="160"/>
    <cellStyle name="Accent1 2" xfId="161"/>
    <cellStyle name="Accent1 2 2" xfId="162"/>
    <cellStyle name="Accent1 2 3" xfId="163"/>
    <cellStyle name="Accent1 2 4" xfId="164"/>
    <cellStyle name="Accent1 2 4 2" xfId="165"/>
    <cellStyle name="Accent1 2 5" xfId="166"/>
    <cellStyle name="Accent1 3" xfId="167"/>
    <cellStyle name="Accent1 3 2" xfId="168"/>
    <cellStyle name="Accent1 4" xfId="169"/>
    <cellStyle name="Accent1 4 2" xfId="170"/>
    <cellStyle name="Accent1 5" xfId="171"/>
    <cellStyle name="Accent1 5 2" xfId="172"/>
    <cellStyle name="Accent2 2" xfId="173"/>
    <cellStyle name="Accent2 2 2" xfId="174"/>
    <cellStyle name="Accent2 2 2 2" xfId="175"/>
    <cellStyle name="Accent2 2 3" xfId="176"/>
    <cellStyle name="Accent2 3" xfId="177"/>
    <cellStyle name="Accent2 3 2" xfId="178"/>
    <cellStyle name="Accent2 4" xfId="179"/>
    <cellStyle name="Accent2 5" xfId="180"/>
    <cellStyle name="Accent3 2" xfId="181"/>
    <cellStyle name="Accent3 3" xfId="182"/>
    <cellStyle name="Accent3 3 2" xfId="183"/>
    <cellStyle name="Accent3 4" xfId="184"/>
    <cellStyle name="Accent3 5" xfId="185"/>
    <cellStyle name="Accent4 2" xfId="186"/>
    <cellStyle name="Accent4 2 2" xfId="187"/>
    <cellStyle name="Accent4 2 3" xfId="188"/>
    <cellStyle name="Accent4 3" xfId="189"/>
    <cellStyle name="Accent4 3 2" xfId="190"/>
    <cellStyle name="Accent4 4" xfId="191"/>
    <cellStyle name="Accent4 4 2" xfId="192"/>
    <cellStyle name="Accent4 5" xfId="193"/>
    <cellStyle name="Accent5 2" xfId="194"/>
    <cellStyle name="Accent5 3" xfId="195"/>
    <cellStyle name="Accent5 3 2" xfId="196"/>
    <cellStyle name="Accent5 4" xfId="197"/>
    <cellStyle name="Accent5 5" xfId="198"/>
    <cellStyle name="Accent6 2" xfId="199"/>
    <cellStyle name="Accent6 3" xfId="200"/>
    <cellStyle name="Accent6 3 2" xfId="201"/>
    <cellStyle name="Accent6 4" xfId="202"/>
    <cellStyle name="Accent6 5" xfId="203"/>
    <cellStyle name="Bad 2" xfId="204"/>
    <cellStyle name="Bad 3" xfId="205"/>
    <cellStyle name="Bad 3 2" xfId="206"/>
    <cellStyle name="Bad 4" xfId="207"/>
    <cellStyle name="Bad 5" xfId="208"/>
    <cellStyle name="Calculation 2" xfId="209"/>
    <cellStyle name="Calculation 2 2" xfId="210"/>
    <cellStyle name="Calculation 2 2 2" xfId="211"/>
    <cellStyle name="Calculation 2 2 2 2" xfId="719"/>
    <cellStyle name="Calculation 2 2 2 3" xfId="720"/>
    <cellStyle name="Calculation 2 2 2 4" xfId="721"/>
    <cellStyle name="Calculation 2 2 2 5" xfId="722"/>
    <cellStyle name="Calculation 2 2 3" xfId="723"/>
    <cellStyle name="Calculation 2 2 4" xfId="724"/>
    <cellStyle name="Calculation 2 2 5" xfId="725"/>
    <cellStyle name="Calculation 2 2 6" xfId="726"/>
    <cellStyle name="Calculation 2 3" xfId="212"/>
    <cellStyle name="Calculation 2 3 2" xfId="213"/>
    <cellStyle name="Calculation 2 3 2 2" xfId="727"/>
    <cellStyle name="Calculation 2 3 2 3" xfId="728"/>
    <cellStyle name="Calculation 2 3 2 4" xfId="729"/>
    <cellStyle name="Calculation 2 3 2 5" xfId="730"/>
    <cellStyle name="Calculation 2 3 3" xfId="731"/>
    <cellStyle name="Calculation 2 3 4" xfId="732"/>
    <cellStyle name="Calculation 2 3 5" xfId="733"/>
    <cellStyle name="Calculation 2 3 6" xfId="734"/>
    <cellStyle name="Calculation 2 4" xfId="214"/>
    <cellStyle name="Calculation 2 4 2" xfId="735"/>
    <cellStyle name="Calculation 2 4 3" xfId="736"/>
    <cellStyle name="Calculation 2 4 4" xfId="737"/>
    <cellStyle name="Calculation 2 4 5" xfId="738"/>
    <cellStyle name="Calculation 2 5" xfId="739"/>
    <cellStyle name="Calculation 2 6" xfId="740"/>
    <cellStyle name="Calculation 2 7" xfId="741"/>
    <cellStyle name="Calculation 2 8" xfId="742"/>
    <cellStyle name="Calculation 3" xfId="215"/>
    <cellStyle name="Calculation 3 2" xfId="216"/>
    <cellStyle name="Calculation 3 2 2" xfId="217"/>
    <cellStyle name="Calculation 3 2 2 2" xfId="743"/>
    <cellStyle name="Calculation 3 2 2 3" xfId="744"/>
    <cellStyle name="Calculation 3 2 2 4" xfId="745"/>
    <cellStyle name="Calculation 3 2 2 5" xfId="746"/>
    <cellStyle name="Calculation 3 2 3" xfId="747"/>
    <cellStyle name="Calculation 3 2 4" xfId="748"/>
    <cellStyle name="Calculation 3 2 5" xfId="749"/>
    <cellStyle name="Calculation 3 2 6" xfId="750"/>
    <cellStyle name="Calculation 3 3" xfId="218"/>
    <cellStyle name="Calculation 3 3 2" xfId="751"/>
    <cellStyle name="Calculation 3 3 3" xfId="752"/>
    <cellStyle name="Calculation 3 3 4" xfId="753"/>
    <cellStyle name="Calculation 3 3 5" xfId="754"/>
    <cellStyle name="Calculation 3 4" xfId="755"/>
    <cellStyle name="Calculation 3 5" xfId="756"/>
    <cellStyle name="Calculation 3 6" xfId="757"/>
    <cellStyle name="Calculation 3 7" xfId="758"/>
    <cellStyle name="Calculation 4" xfId="219"/>
    <cellStyle name="Calculation 4 2" xfId="220"/>
    <cellStyle name="Calculation 4 2 2" xfId="221"/>
    <cellStyle name="Calculation 4 2 2 2" xfId="759"/>
    <cellStyle name="Calculation 4 2 2 3" xfId="760"/>
    <cellStyle name="Calculation 4 2 2 4" xfId="761"/>
    <cellStyle name="Calculation 4 2 2 5" xfId="762"/>
    <cellStyle name="Calculation 4 2 3" xfId="763"/>
    <cellStyle name="Calculation 4 2 4" xfId="764"/>
    <cellStyle name="Calculation 4 2 5" xfId="765"/>
    <cellStyle name="Calculation 4 2 6" xfId="766"/>
    <cellStyle name="Calculation 4 3" xfId="222"/>
    <cellStyle name="Calculation 4 3 2" xfId="767"/>
    <cellStyle name="Calculation 4 3 3" xfId="768"/>
    <cellStyle name="Calculation 4 3 4" xfId="769"/>
    <cellStyle name="Calculation 4 3 5" xfId="770"/>
    <cellStyle name="Calculation 4 4" xfId="771"/>
    <cellStyle name="Calculation 4 5" xfId="772"/>
    <cellStyle name="Calculation 4 6" xfId="773"/>
    <cellStyle name="Calculation 4 7" xfId="774"/>
    <cellStyle name="Calculation 5" xfId="223"/>
    <cellStyle name="Calculation 5 2" xfId="775"/>
    <cellStyle name="Calculation 5 3" xfId="776"/>
    <cellStyle name="Calculation 5 4" xfId="777"/>
    <cellStyle name="Calculation 5 5" xfId="778"/>
    <cellStyle name="Check Cell 2" xfId="224"/>
    <cellStyle name="Check Cell 3" xfId="225"/>
    <cellStyle name="Check Cell 3 2" xfId="226"/>
    <cellStyle name="Check Cell 4" xfId="227"/>
    <cellStyle name="Check Cell 5" xfId="228"/>
    <cellStyle name="ConfHeading1" xfId="229"/>
    <cellStyle name="ConfHeading1 2" xfId="230"/>
    <cellStyle name="ConfHeading1 2 2" xfId="779"/>
    <cellStyle name="ConfHeading1 2 3" xfId="780"/>
    <cellStyle name="ConfHeading1 2 4" xfId="781"/>
    <cellStyle name="ConfHeading1 2 5" xfId="782"/>
    <cellStyle name="ConfHeading1 3" xfId="231"/>
    <cellStyle name="ConfHeading1 3 2" xfId="783"/>
    <cellStyle name="ConfHeading1 3 3" xfId="784"/>
    <cellStyle name="ConfHeading1 3 4" xfId="785"/>
    <cellStyle name="ConfHeading1 3 5" xfId="786"/>
    <cellStyle name="ConfHeading1 4" xfId="787"/>
    <cellStyle name="ConfHeading1 5" xfId="788"/>
    <cellStyle name="ConfHeading1 6" xfId="789"/>
    <cellStyle name="ConfHeading1 7" xfId="790"/>
    <cellStyle name="Custom Style  1" xfId="232"/>
    <cellStyle name="Custom Style  1 2" xfId="233"/>
    <cellStyle name="Custom Style 2" xfId="234"/>
    <cellStyle name="Custom Style 2 2" xfId="235"/>
    <cellStyle name="Data" xfId="236"/>
    <cellStyle name="Data 2" xfId="237"/>
    <cellStyle name="Data 2 2" xfId="238"/>
    <cellStyle name="Data 2 3" xfId="239"/>
    <cellStyle name="Data 2 4" xfId="240"/>
    <cellStyle name="Data 2 5" xfId="241"/>
    <cellStyle name="Data 3" xfId="242"/>
    <cellStyle name="Data 3 2" xfId="791"/>
    <cellStyle name="Data 3 3" xfId="792"/>
    <cellStyle name="Data 3 4" xfId="793"/>
    <cellStyle name="Data 3 5" xfId="794"/>
    <cellStyle name="Data_CTM only - CCR" xfId="243"/>
    <cellStyle name="Explanatory Text 2" xfId="244"/>
    <cellStyle name="Explanatory Text 3" xfId="245"/>
    <cellStyle name="Explanatory Text 4" xfId="246"/>
    <cellStyle name="Good 2" xfId="247"/>
    <cellStyle name="Good 3" xfId="248"/>
    <cellStyle name="Good 3 2" xfId="249"/>
    <cellStyle name="Good 4" xfId="250"/>
    <cellStyle name="Good 5" xfId="251"/>
    <cellStyle name="Heading 1 2" xfId="252"/>
    <cellStyle name="Heading 1 2 2" xfId="253"/>
    <cellStyle name="Heading 1 2 3" xfId="254"/>
    <cellStyle name="Heading 1 3" xfId="255"/>
    <cellStyle name="Heading 1 4" xfId="256"/>
    <cellStyle name="Heading 1 4 2" xfId="257"/>
    <cellStyle name="Heading 1 5" xfId="258"/>
    <cellStyle name="Heading 2 2" xfId="259"/>
    <cellStyle name="Heading 2 2 2" xfId="260"/>
    <cellStyle name="Heading 2 2 3" xfId="261"/>
    <cellStyle name="Heading 2 3" xfId="262"/>
    <cellStyle name="Heading 2 4" xfId="263"/>
    <cellStyle name="Heading 2 4 2" xfId="264"/>
    <cellStyle name="Heading 2 5" xfId="265"/>
    <cellStyle name="Heading 3 2" xfId="266"/>
    <cellStyle name="Heading 3 2 2" xfId="267"/>
    <cellStyle name="Heading 3 2 3" xfId="268"/>
    <cellStyle name="Heading 3 3" xfId="269"/>
    <cellStyle name="Heading 3 4" xfId="270"/>
    <cellStyle name="Heading 3 4 2" xfId="271"/>
    <cellStyle name="Heading 3 5" xfId="272"/>
    <cellStyle name="Heading 4 2" xfId="273"/>
    <cellStyle name="Heading 4 2 2" xfId="274"/>
    <cellStyle name="Heading 4 2 3" xfId="275"/>
    <cellStyle name="Heading 4 3" xfId="276"/>
    <cellStyle name="Heading 4 4" xfId="277"/>
    <cellStyle name="Heading 4 4 2" xfId="278"/>
    <cellStyle name="Heading 4 5" xfId="279"/>
    <cellStyle name="Hyperlink" xfId="1396" builtinId="8"/>
    <cellStyle name="Hyperlink 2" xfId="280"/>
    <cellStyle name="Hyperlink 2 2" xfId="281"/>
    <cellStyle name="Hyperlink 2 3" xfId="282"/>
    <cellStyle name="Hyperlink 2 3 2" xfId="283"/>
    <cellStyle name="Hyperlink 2 3 3" xfId="284"/>
    <cellStyle name="Hyperlink 2 4" xfId="285"/>
    <cellStyle name="Hyperlink 2 5" xfId="286"/>
    <cellStyle name="Hyperlink 2 6" xfId="287"/>
    <cellStyle name="Hyperlink 2 7" xfId="288"/>
    <cellStyle name="Hyperlink 2 8" xfId="289"/>
    <cellStyle name="Hyperlink 3" xfId="290"/>
    <cellStyle name="Hyperlink 3 2" xfId="291"/>
    <cellStyle name="Hyperlink 3 3" xfId="292"/>
    <cellStyle name="Hyperlink 3 4" xfId="293"/>
    <cellStyle name="Hyperlink 4" xfId="294"/>
    <cellStyle name="Hyperlink 4 2" xfId="295"/>
    <cellStyle name="Hyperlink 5" xfId="296"/>
    <cellStyle name="Input 2" xfId="297"/>
    <cellStyle name="Input 2 2" xfId="298"/>
    <cellStyle name="Input 2 2 2" xfId="795"/>
    <cellStyle name="Input 2 2 3" xfId="796"/>
    <cellStyle name="Input 2 2 4" xfId="797"/>
    <cellStyle name="Input 2 2 5" xfId="798"/>
    <cellStyle name="Input 2 3" xfId="799"/>
    <cellStyle name="Input 2 4" xfId="800"/>
    <cellStyle name="Input 2 5" xfId="801"/>
    <cellStyle name="Input 2 6" xfId="802"/>
    <cellStyle name="Input 3" xfId="299"/>
    <cellStyle name="Input 3 2" xfId="300"/>
    <cellStyle name="Input 3 2 2" xfId="301"/>
    <cellStyle name="Input 3 2 2 2" xfId="803"/>
    <cellStyle name="Input 3 2 2 3" xfId="804"/>
    <cellStyle name="Input 3 2 2 4" xfId="805"/>
    <cellStyle name="Input 3 2 2 5" xfId="806"/>
    <cellStyle name="Input 3 2 3" xfId="807"/>
    <cellStyle name="Input 3 2 4" xfId="808"/>
    <cellStyle name="Input 3 2 5" xfId="809"/>
    <cellStyle name="Input 3 2 6" xfId="810"/>
    <cellStyle name="Input 3 3" xfId="302"/>
    <cellStyle name="Input 3 3 2" xfId="811"/>
    <cellStyle name="Input 3 3 3" xfId="812"/>
    <cellStyle name="Input 3 3 4" xfId="813"/>
    <cellStyle name="Input 3 3 5" xfId="814"/>
    <cellStyle name="Input 3 4" xfId="815"/>
    <cellStyle name="Input 3 5" xfId="816"/>
    <cellStyle name="Input 3 6" xfId="817"/>
    <cellStyle name="Input 3 7" xfId="818"/>
    <cellStyle name="Input 4" xfId="303"/>
    <cellStyle name="Input 4 2" xfId="304"/>
    <cellStyle name="Input 4 2 2" xfId="819"/>
    <cellStyle name="Input 4 2 3" xfId="820"/>
    <cellStyle name="Input 4 2 4" xfId="821"/>
    <cellStyle name="Input 4 2 5" xfId="822"/>
    <cellStyle name="Input 4 3" xfId="823"/>
    <cellStyle name="Input 4 4" xfId="824"/>
    <cellStyle name="Input 4 5" xfId="825"/>
    <cellStyle name="Input 4 6" xfId="826"/>
    <cellStyle name="Input 5" xfId="305"/>
    <cellStyle name="Input 5 2" xfId="827"/>
    <cellStyle name="Input 5 3" xfId="828"/>
    <cellStyle name="Input 5 4" xfId="829"/>
    <cellStyle name="Input 5 5" xfId="830"/>
    <cellStyle name="Linked Cell 2" xfId="306"/>
    <cellStyle name="Linked Cell 3" xfId="307"/>
    <cellStyle name="Linked Cell 4" xfId="308"/>
    <cellStyle name="Neutral 2" xfId="309"/>
    <cellStyle name="Neutral 2 2" xfId="310"/>
    <cellStyle name="Neutral 2 3" xfId="311"/>
    <cellStyle name="Neutral 3" xfId="312"/>
    <cellStyle name="Neutral 3 2" xfId="313"/>
    <cellStyle name="Neutral 4" xfId="314"/>
    <cellStyle name="Neutral 4 2" xfId="315"/>
    <cellStyle name="Neutral 5" xfId="316"/>
    <cellStyle name="Normal" xfId="0" builtinId="0"/>
    <cellStyle name="Normal 10" xfId="317"/>
    <cellStyle name="Normal 10 2" xfId="318"/>
    <cellStyle name="Normal 10 2 2" xfId="319"/>
    <cellStyle name="Normal 10 3" xfId="320"/>
    <cellStyle name="Normal 10 3 2" xfId="321"/>
    <cellStyle name="Normal 10 3 2 2" xfId="322"/>
    <cellStyle name="Normal 10 3 3" xfId="323"/>
    <cellStyle name="Normal 10 4" xfId="324"/>
    <cellStyle name="Normal 10 4 2" xfId="325"/>
    <cellStyle name="Normal 10 5" xfId="326"/>
    <cellStyle name="Normal 10 5 2" xfId="327"/>
    <cellStyle name="Normal 10 6" xfId="328"/>
    <cellStyle name="Normal 11" xfId="329"/>
    <cellStyle name="Normal 11 2" xfId="330"/>
    <cellStyle name="Normal 11 3" xfId="331"/>
    <cellStyle name="Normal 11 3 2" xfId="332"/>
    <cellStyle name="Normal 11 4" xfId="333"/>
    <cellStyle name="Normal 11 4 2" xfId="334"/>
    <cellStyle name="Normal 11 5" xfId="335"/>
    <cellStyle name="Normal 11 5 2" xfId="336"/>
    <cellStyle name="Normal 11 6" xfId="337"/>
    <cellStyle name="Normal 12" xfId="338"/>
    <cellStyle name="Normal 12 2" xfId="339"/>
    <cellStyle name="Normal 12 2 2" xfId="340"/>
    <cellStyle name="Normal 12 2 2 2" xfId="341"/>
    <cellStyle name="Normal 12 2 3" xfId="342"/>
    <cellStyle name="Normal 12 2 3 2" xfId="343"/>
    <cellStyle name="Normal 12 2 4" xfId="344"/>
    <cellStyle name="Normal 12 3" xfId="345"/>
    <cellStyle name="Normal 12 3 2" xfId="346"/>
    <cellStyle name="Normal 12 4" xfId="347"/>
    <cellStyle name="Normal 13" xfId="348"/>
    <cellStyle name="Normal 13 2" xfId="349"/>
    <cellStyle name="Normal 14" xfId="350"/>
    <cellStyle name="Normal 14 2" xfId="351"/>
    <cellStyle name="Normal 15" xfId="352"/>
    <cellStyle name="Normal 15 2" xfId="353"/>
    <cellStyle name="Normal 16" xfId="354"/>
    <cellStyle name="Normal 16 2" xfId="355"/>
    <cellStyle name="Normal 16 2 2" xfId="356"/>
    <cellStyle name="Normal 16 3" xfId="357"/>
    <cellStyle name="Normal 16 4" xfId="717"/>
    <cellStyle name="Normal 17" xfId="358"/>
    <cellStyle name="Normal 17 2" xfId="359"/>
    <cellStyle name="Normal 18" xfId="360"/>
    <cellStyle name="Normal 18 2" xfId="361"/>
    <cellStyle name="Normal 18 2 2" xfId="362"/>
    <cellStyle name="Normal 18 3" xfId="363"/>
    <cellStyle name="Normal 18 3 2" xfId="364"/>
    <cellStyle name="Normal 18 4" xfId="365"/>
    <cellStyle name="Normal 18 5" xfId="366"/>
    <cellStyle name="Normal 19" xfId="367"/>
    <cellStyle name="Normal 19 2" xfId="368"/>
    <cellStyle name="Normal 2" xfId="369"/>
    <cellStyle name="Normal 2 10" xfId="370"/>
    <cellStyle name="Normal 2 10 2" xfId="371"/>
    <cellStyle name="Normal 2 2" xfId="372"/>
    <cellStyle name="Normal 2 2 2" xfId="373"/>
    <cellStyle name="Normal 2 2 2 2" xfId="374"/>
    <cellStyle name="Normal 2 2 3" xfId="375"/>
    <cellStyle name="Normal 2 2 3 2" xfId="376"/>
    <cellStyle name="Normal 2 2 4" xfId="377"/>
    <cellStyle name="Normal 2 2 4 2" xfId="378"/>
    <cellStyle name="Normal 2 2 4 2 2" xfId="379"/>
    <cellStyle name="Normal 2 2 4 3" xfId="380"/>
    <cellStyle name="Normal 2 2 5" xfId="381"/>
    <cellStyle name="Normal 2 2 5 2" xfId="382"/>
    <cellStyle name="Normal 2 2 6" xfId="383"/>
    <cellStyle name="Normal 2 2 6 2" xfId="384"/>
    <cellStyle name="Normal 2 2 7" xfId="385"/>
    <cellStyle name="Normal 2 2 7 2" xfId="386"/>
    <cellStyle name="Normal 2 2 8" xfId="387"/>
    <cellStyle name="Normal 2 3" xfId="388"/>
    <cellStyle name="Normal 2 3 2" xfId="389"/>
    <cellStyle name="Normal 2 3 2 2" xfId="390"/>
    <cellStyle name="Normal 2 3 3" xfId="391"/>
    <cellStyle name="Normal 2 3 3 2" xfId="392"/>
    <cellStyle name="Normal 2 3 4" xfId="393"/>
    <cellStyle name="Normal 2 4" xfId="394"/>
    <cellStyle name="Normal 2 4 2" xfId="395"/>
    <cellStyle name="Normal 2 5" xfId="396"/>
    <cellStyle name="Normal 2 5 2" xfId="397"/>
    <cellStyle name="Normal 2 6" xfId="398"/>
    <cellStyle name="Normal 2 6 2" xfId="399"/>
    <cellStyle name="Normal 2 6 2 2" xfId="400"/>
    <cellStyle name="Normal 2 6 3" xfId="401"/>
    <cellStyle name="Normal 2 7" xfId="402"/>
    <cellStyle name="Normal 20" xfId="403"/>
    <cellStyle name="Normal 20 2" xfId="404"/>
    <cellStyle name="Normal 20 2 2" xfId="405"/>
    <cellStyle name="Normal 20 3" xfId="406"/>
    <cellStyle name="Normal 21" xfId="407"/>
    <cellStyle name="Normal 21 2" xfId="408"/>
    <cellStyle name="Normal 22" xfId="409"/>
    <cellStyle name="Normal 22 2" xfId="410"/>
    <cellStyle name="Normal 22 2 2" xfId="411"/>
    <cellStyle name="Normal 22 3" xfId="412"/>
    <cellStyle name="Normal 22 4" xfId="1398"/>
    <cellStyle name="Normal 3" xfId="413"/>
    <cellStyle name="Normal 3 2" xfId="414"/>
    <cellStyle name="Normal 3 2 2" xfId="415"/>
    <cellStyle name="Normal 3 2 2 2" xfId="416"/>
    <cellStyle name="Normal 3 2 3" xfId="417"/>
    <cellStyle name="Normal 3 2 3 2" xfId="418"/>
    <cellStyle name="Normal 3 2 4" xfId="419"/>
    <cellStyle name="Normal 3 2 4 2" xfId="420"/>
    <cellStyle name="Normal 3 2 5" xfId="421"/>
    <cellStyle name="Normal 3 2 5 2" xfId="422"/>
    <cellStyle name="Normal 3 2 6" xfId="423"/>
    <cellStyle name="Normal 3 3" xfId="424"/>
    <cellStyle name="Normal 3 3 2" xfId="425"/>
    <cellStyle name="Normal 3 3 2 2" xfId="426"/>
    <cellStyle name="Normal 3 3 3" xfId="427"/>
    <cellStyle name="Normal 3 3 3 2" xfId="428"/>
    <cellStyle name="Normal 3 3 4" xfId="429"/>
    <cellStyle name="Normal 3 4" xfId="430"/>
    <cellStyle name="Normal 3 4 2" xfId="431"/>
    <cellStyle name="Normal 3 5" xfId="432"/>
    <cellStyle name="Normal 3 5 2" xfId="433"/>
    <cellStyle name="Normal 3 6" xfId="434"/>
    <cellStyle name="Normal 3 6 2" xfId="435"/>
    <cellStyle name="Normal 3 7" xfId="436"/>
    <cellStyle name="Normal 3 7 2" xfId="437"/>
    <cellStyle name="Normal 3 8" xfId="438"/>
    <cellStyle name="Normal 4" xfId="439"/>
    <cellStyle name="Normal 4 2" xfId="440"/>
    <cellStyle name="Normal 4 2 2" xfId="441"/>
    <cellStyle name="Normal 4 2 2 2" xfId="442"/>
    <cellStyle name="Normal 4 2 3" xfId="443"/>
    <cellStyle name="Normal 5" xfId="444"/>
    <cellStyle name="Normal 5 2" xfId="445"/>
    <cellStyle name="Normal 5 2 2" xfId="446"/>
    <cellStyle name="Normal 5 2 2 2" xfId="447"/>
    <cellStyle name="Normal 5 2 3" xfId="448"/>
    <cellStyle name="Normal 5 2 3 2" xfId="449"/>
    <cellStyle name="Normal 5 2 4" xfId="450"/>
    <cellStyle name="Normal 5 2 4 2" xfId="451"/>
    <cellStyle name="Normal 5 2 5" xfId="452"/>
    <cellStyle name="Normal 5 2 5 2" xfId="453"/>
    <cellStyle name="Normal 5 2 6" xfId="454"/>
    <cellStyle name="Normal 5 3" xfId="455"/>
    <cellStyle name="Normal 5 3 2" xfId="456"/>
    <cellStyle name="Normal 5 4" xfId="457"/>
    <cellStyle name="Normal 5 4 2" xfId="458"/>
    <cellStyle name="Normal 5 5" xfId="459"/>
    <cellStyle name="Normal 5 5 2" xfId="460"/>
    <cellStyle name="Normal 5 6" xfId="461"/>
    <cellStyle name="Normal 5 6 2" xfId="462"/>
    <cellStyle name="Normal 5 7" xfId="463"/>
    <cellStyle name="Normal 6" xfId="464"/>
    <cellStyle name="Normal 6 2" xfId="465"/>
    <cellStyle name="Normal 6 2 2" xfId="466"/>
    <cellStyle name="Normal 6 2 2 2" xfId="467"/>
    <cellStyle name="Normal 6 2 3" xfId="468"/>
    <cellStyle name="Normal 6 2 3 2" xfId="469"/>
    <cellStyle name="Normal 6 2 4" xfId="470"/>
    <cellStyle name="Normal 6 2 4 2" xfId="471"/>
    <cellStyle name="Normal 6 2 5" xfId="472"/>
    <cellStyle name="Normal 6 3" xfId="473"/>
    <cellStyle name="Normal 6 3 2" xfId="474"/>
    <cellStyle name="Normal 6 4" xfId="475"/>
    <cellStyle name="Normal 6 4 2" xfId="476"/>
    <cellStyle name="Normal 6 5" xfId="477"/>
    <cellStyle name="Normal 6 5 2" xfId="478"/>
    <cellStyle name="Normal 6 6" xfId="479"/>
    <cellStyle name="Normal 6 6 2" xfId="480"/>
    <cellStyle name="Normal 6 7" xfId="481"/>
    <cellStyle name="Normal 6 7 2" xfId="482"/>
    <cellStyle name="Normal 6 8" xfId="483"/>
    <cellStyle name="Normal 7" xfId="484"/>
    <cellStyle name="Normal 7 2" xfId="485"/>
    <cellStyle name="Normal 7 2 2" xfId="486"/>
    <cellStyle name="Normal 7 3" xfId="487"/>
    <cellStyle name="Normal 7 3 2" xfId="488"/>
    <cellStyle name="Normal 7 3 2 2" xfId="489"/>
    <cellStyle name="Normal 7 3 3" xfId="490"/>
    <cellStyle name="Normal 7 4" xfId="491"/>
    <cellStyle name="Normal 7 4 2" xfId="492"/>
    <cellStyle name="Normal 7 4 2 2" xfId="493"/>
    <cellStyle name="Normal 7 4 3" xfId="494"/>
    <cellStyle name="Normal 7 5" xfId="495"/>
    <cellStyle name="Normal 7 5 2" xfId="496"/>
    <cellStyle name="Normal 7 6" xfId="497"/>
    <cellStyle name="Normal 7 6 2" xfId="498"/>
    <cellStyle name="Normal 7 7" xfId="499"/>
    <cellStyle name="Normal 7 7 2" xfId="500"/>
    <cellStyle name="Normal 7 8" xfId="501"/>
    <cellStyle name="Normal 8" xfId="502"/>
    <cellStyle name="Normal 8 2" xfId="503"/>
    <cellStyle name="Normal 8 2 2" xfId="504"/>
    <cellStyle name="Normal 8 2 2 2" xfId="505"/>
    <cellStyle name="Normal 8 2 3" xfId="506"/>
    <cellStyle name="Normal 8 3" xfId="507"/>
    <cellStyle name="Normal 8 3 2" xfId="508"/>
    <cellStyle name="Normal 8 3 2 2" xfId="509"/>
    <cellStyle name="Normal 8 3 3" xfId="510"/>
    <cellStyle name="Normal 8 4" xfId="511"/>
    <cellStyle name="Normal 8 4 2" xfId="512"/>
    <cellStyle name="Normal 8 5" xfId="513"/>
    <cellStyle name="Normal 8 5 2" xfId="514"/>
    <cellStyle name="Normal 8 6" xfId="515"/>
    <cellStyle name="Normal 9" xfId="516"/>
    <cellStyle name="Normal 9 2" xfId="517"/>
    <cellStyle name="Normal 9 2 2" xfId="518"/>
    <cellStyle name="Normal 9 2 2 2" xfId="519"/>
    <cellStyle name="Normal 9 3" xfId="520"/>
    <cellStyle name="Normal 9 3 2" xfId="521"/>
    <cellStyle name="Normal 9 3 2 2" xfId="522"/>
    <cellStyle name="Normal 9 3 3" xfId="523"/>
    <cellStyle name="Normal 9 4" xfId="524"/>
    <cellStyle name="Normal 9 4 2" xfId="525"/>
    <cellStyle name="Normal 9 5" xfId="526"/>
    <cellStyle name="Normal 9 5 2" xfId="527"/>
    <cellStyle name="Normal 9 6" xfId="528"/>
    <cellStyle name="Normal_images, features &amp; copy" xfId="1262"/>
    <cellStyle name="Normal_policy features" xfId="831"/>
    <cellStyle name="Normal_policy features 2" xfId="1253"/>
    <cellStyle name="Normal_Question set &amp; Change Control" xfId="718"/>
    <cellStyle name="Normal_Sheet1" xfId="1397"/>
    <cellStyle name="Note 10" xfId="529"/>
    <cellStyle name="Note 10 2" xfId="832"/>
    <cellStyle name="Note 10 3" xfId="833"/>
    <cellStyle name="Note 10 4" xfId="834"/>
    <cellStyle name="Note 10 5" xfId="835"/>
    <cellStyle name="Note 2" xfId="530"/>
    <cellStyle name="Note 2 2" xfId="531"/>
    <cellStyle name="Note 2 2 10" xfId="836"/>
    <cellStyle name="Note 2 2 2" xfId="532"/>
    <cellStyle name="Note 2 2 2 2" xfId="533"/>
    <cellStyle name="Note 2 2 2 2 2" xfId="534"/>
    <cellStyle name="Note 2 2 2 2 2 2" xfId="535"/>
    <cellStyle name="Note 2 2 2 2 2 2 2" xfId="837"/>
    <cellStyle name="Note 2 2 2 2 2 2 3" xfId="838"/>
    <cellStyle name="Note 2 2 2 2 2 2 4" xfId="839"/>
    <cellStyle name="Note 2 2 2 2 2 2 5" xfId="840"/>
    <cellStyle name="Note 2 2 2 2 2 3" xfId="841"/>
    <cellStyle name="Note 2 2 2 2 2 4" xfId="842"/>
    <cellStyle name="Note 2 2 2 2 2 5" xfId="843"/>
    <cellStyle name="Note 2 2 2 2 2 6" xfId="844"/>
    <cellStyle name="Note 2 2 2 2 3" xfId="536"/>
    <cellStyle name="Note 2 2 2 2 3 2" xfId="845"/>
    <cellStyle name="Note 2 2 2 2 3 3" xfId="846"/>
    <cellStyle name="Note 2 2 2 2 3 4" xfId="847"/>
    <cellStyle name="Note 2 2 2 2 3 5" xfId="848"/>
    <cellStyle name="Note 2 2 2 2 4" xfId="849"/>
    <cellStyle name="Note 2 2 2 2 5" xfId="850"/>
    <cellStyle name="Note 2 2 2 2 6" xfId="851"/>
    <cellStyle name="Note 2 2 2 2 7" xfId="852"/>
    <cellStyle name="Note 2 2 2 3" xfId="537"/>
    <cellStyle name="Note 2 2 2 3 2" xfId="853"/>
    <cellStyle name="Note 2 2 2 3 3" xfId="854"/>
    <cellStyle name="Note 2 2 2 3 4" xfId="855"/>
    <cellStyle name="Note 2 2 2 3 5" xfId="856"/>
    <cellStyle name="Note 2 2 2 4" xfId="857"/>
    <cellStyle name="Note 2 2 2 5" xfId="858"/>
    <cellStyle name="Note 2 2 2 6" xfId="859"/>
    <cellStyle name="Note 2 2 2 7" xfId="860"/>
    <cellStyle name="Note 2 2 3" xfId="538"/>
    <cellStyle name="Note 2 2 3 2" xfId="539"/>
    <cellStyle name="Note 2 2 3 2 2" xfId="540"/>
    <cellStyle name="Note 2 2 3 2 2 2" xfId="861"/>
    <cellStyle name="Note 2 2 3 2 2 3" xfId="862"/>
    <cellStyle name="Note 2 2 3 2 2 4" xfId="863"/>
    <cellStyle name="Note 2 2 3 2 2 5" xfId="864"/>
    <cellStyle name="Note 2 2 3 2 3" xfId="865"/>
    <cellStyle name="Note 2 2 3 2 4" xfId="866"/>
    <cellStyle name="Note 2 2 3 2 5" xfId="867"/>
    <cellStyle name="Note 2 2 3 2 6" xfId="868"/>
    <cellStyle name="Note 2 2 3 3" xfId="541"/>
    <cellStyle name="Note 2 2 3 3 2" xfId="869"/>
    <cellStyle name="Note 2 2 3 3 3" xfId="870"/>
    <cellStyle name="Note 2 2 3 3 4" xfId="871"/>
    <cellStyle name="Note 2 2 3 3 5" xfId="872"/>
    <cellStyle name="Note 2 2 3 4" xfId="873"/>
    <cellStyle name="Note 2 2 3 5" xfId="874"/>
    <cellStyle name="Note 2 2 3 6" xfId="875"/>
    <cellStyle name="Note 2 2 3 7" xfId="876"/>
    <cellStyle name="Note 2 2 4" xfId="542"/>
    <cellStyle name="Note 2 2 4 2" xfId="543"/>
    <cellStyle name="Note 2 2 4 2 2" xfId="544"/>
    <cellStyle name="Note 2 2 4 2 2 2" xfId="877"/>
    <cellStyle name="Note 2 2 4 2 2 3" xfId="878"/>
    <cellStyle name="Note 2 2 4 2 2 4" xfId="879"/>
    <cellStyle name="Note 2 2 4 2 2 5" xfId="880"/>
    <cellStyle name="Note 2 2 4 2 3" xfId="881"/>
    <cellStyle name="Note 2 2 4 2 4" xfId="882"/>
    <cellStyle name="Note 2 2 4 2 5" xfId="883"/>
    <cellStyle name="Note 2 2 4 2 6" xfId="884"/>
    <cellStyle name="Note 2 2 4 3" xfId="545"/>
    <cellStyle name="Note 2 2 4 3 2" xfId="885"/>
    <cellStyle name="Note 2 2 4 3 3" xfId="886"/>
    <cellStyle name="Note 2 2 4 3 4" xfId="887"/>
    <cellStyle name="Note 2 2 4 3 5" xfId="888"/>
    <cellStyle name="Note 2 2 4 4" xfId="889"/>
    <cellStyle name="Note 2 2 4 5" xfId="890"/>
    <cellStyle name="Note 2 2 4 6" xfId="891"/>
    <cellStyle name="Note 2 2 4 7" xfId="892"/>
    <cellStyle name="Note 2 2 5" xfId="546"/>
    <cellStyle name="Note 2 2 5 2" xfId="547"/>
    <cellStyle name="Note 2 2 5 2 2" xfId="893"/>
    <cellStyle name="Note 2 2 5 2 3" xfId="894"/>
    <cellStyle name="Note 2 2 5 2 4" xfId="895"/>
    <cellStyle name="Note 2 2 5 2 5" xfId="896"/>
    <cellStyle name="Note 2 2 5 3" xfId="897"/>
    <cellStyle name="Note 2 2 5 4" xfId="898"/>
    <cellStyle name="Note 2 2 5 5" xfId="899"/>
    <cellStyle name="Note 2 2 5 6" xfId="900"/>
    <cellStyle name="Note 2 2 6" xfId="548"/>
    <cellStyle name="Note 2 2 6 2" xfId="901"/>
    <cellStyle name="Note 2 2 6 3" xfId="902"/>
    <cellStyle name="Note 2 2 6 4" xfId="903"/>
    <cellStyle name="Note 2 2 6 5" xfId="904"/>
    <cellStyle name="Note 2 2 7" xfId="905"/>
    <cellStyle name="Note 2 2 8" xfId="906"/>
    <cellStyle name="Note 2 2 9" xfId="907"/>
    <cellStyle name="Note 2 3" xfId="549"/>
    <cellStyle name="Note 2 3 2" xfId="550"/>
    <cellStyle name="Note 2 3 2 2" xfId="551"/>
    <cellStyle name="Note 2 3 2 2 2" xfId="552"/>
    <cellStyle name="Note 2 3 2 2 2 2" xfId="908"/>
    <cellStyle name="Note 2 3 2 2 2 3" xfId="909"/>
    <cellStyle name="Note 2 3 2 2 2 4" xfId="910"/>
    <cellStyle name="Note 2 3 2 2 2 5" xfId="911"/>
    <cellStyle name="Note 2 3 2 2 3" xfId="912"/>
    <cellStyle name="Note 2 3 2 2 4" xfId="913"/>
    <cellStyle name="Note 2 3 2 2 5" xfId="914"/>
    <cellStyle name="Note 2 3 2 2 6" xfId="915"/>
    <cellStyle name="Note 2 3 2 3" xfId="553"/>
    <cellStyle name="Note 2 3 2 3 2" xfId="916"/>
    <cellStyle name="Note 2 3 2 3 3" xfId="917"/>
    <cellStyle name="Note 2 3 2 3 4" xfId="918"/>
    <cellStyle name="Note 2 3 2 3 5" xfId="919"/>
    <cellStyle name="Note 2 3 2 4" xfId="920"/>
    <cellStyle name="Note 2 3 2 5" xfId="921"/>
    <cellStyle name="Note 2 3 2 6" xfId="922"/>
    <cellStyle name="Note 2 3 2 7" xfId="923"/>
    <cellStyle name="Note 2 3 3" xfId="554"/>
    <cellStyle name="Note 2 3 3 2" xfId="924"/>
    <cellStyle name="Note 2 3 3 3" xfId="925"/>
    <cellStyle name="Note 2 3 3 4" xfId="926"/>
    <cellStyle name="Note 2 3 3 5" xfId="927"/>
    <cellStyle name="Note 2 3 4" xfId="928"/>
    <cellStyle name="Note 2 3 5" xfId="929"/>
    <cellStyle name="Note 2 3 6" xfId="930"/>
    <cellStyle name="Note 2 3 7" xfId="931"/>
    <cellStyle name="Note 2 4" xfId="555"/>
    <cellStyle name="Note 2 4 2" xfId="556"/>
    <cellStyle name="Note 2 4 2 2" xfId="932"/>
    <cellStyle name="Note 2 4 2 3" xfId="933"/>
    <cellStyle name="Note 2 4 2 4" xfId="934"/>
    <cellStyle name="Note 2 4 2 5" xfId="935"/>
    <cellStyle name="Note 2 4 3" xfId="936"/>
    <cellStyle name="Note 2 4 4" xfId="937"/>
    <cellStyle name="Note 2 4 5" xfId="938"/>
    <cellStyle name="Note 2 4 6" xfId="939"/>
    <cellStyle name="Note 2 5" xfId="557"/>
    <cellStyle name="Note 2 5 2" xfId="940"/>
    <cellStyle name="Note 2 5 3" xfId="941"/>
    <cellStyle name="Note 2 5 4" xfId="942"/>
    <cellStyle name="Note 2 5 5" xfId="943"/>
    <cellStyle name="Note 2 6" xfId="944"/>
    <cellStyle name="Note 2 7" xfId="945"/>
    <cellStyle name="Note 2 8" xfId="946"/>
    <cellStyle name="Note 2 9" xfId="947"/>
    <cellStyle name="Note 3" xfId="558"/>
    <cellStyle name="Note 3 10" xfId="559"/>
    <cellStyle name="Note 3 10 2" xfId="948"/>
    <cellStyle name="Note 3 10 3" xfId="949"/>
    <cellStyle name="Note 3 10 4" xfId="950"/>
    <cellStyle name="Note 3 10 5" xfId="951"/>
    <cellStyle name="Note 3 11" xfId="952"/>
    <cellStyle name="Note 3 12" xfId="953"/>
    <cellStyle name="Note 3 13" xfId="954"/>
    <cellStyle name="Note 3 14" xfId="955"/>
    <cellStyle name="Note 3 2" xfId="560"/>
    <cellStyle name="Note 3 2 2" xfId="561"/>
    <cellStyle name="Note 3 2 2 2" xfId="562"/>
    <cellStyle name="Note 3 2 2 2 2" xfId="563"/>
    <cellStyle name="Note 3 2 2 2 2 2" xfId="564"/>
    <cellStyle name="Note 3 2 2 2 2 2 2" xfId="956"/>
    <cellStyle name="Note 3 2 2 2 2 2 3" xfId="957"/>
    <cellStyle name="Note 3 2 2 2 2 2 4" xfId="958"/>
    <cellStyle name="Note 3 2 2 2 2 2 5" xfId="959"/>
    <cellStyle name="Note 3 2 2 2 2 3" xfId="960"/>
    <cellStyle name="Note 3 2 2 2 2 4" xfId="961"/>
    <cellStyle name="Note 3 2 2 2 2 5" xfId="962"/>
    <cellStyle name="Note 3 2 2 2 2 6" xfId="963"/>
    <cellStyle name="Note 3 2 2 2 3" xfId="565"/>
    <cellStyle name="Note 3 2 2 2 3 2" xfId="964"/>
    <cellStyle name="Note 3 2 2 2 3 3" xfId="965"/>
    <cellStyle name="Note 3 2 2 2 3 4" xfId="966"/>
    <cellStyle name="Note 3 2 2 2 3 5" xfId="967"/>
    <cellStyle name="Note 3 2 2 2 4" xfId="968"/>
    <cellStyle name="Note 3 2 2 2 5" xfId="969"/>
    <cellStyle name="Note 3 2 2 2 6" xfId="970"/>
    <cellStyle name="Note 3 2 2 2 7" xfId="971"/>
    <cellStyle name="Note 3 2 2 3" xfId="566"/>
    <cellStyle name="Note 3 2 2 3 2" xfId="972"/>
    <cellStyle name="Note 3 2 2 3 3" xfId="973"/>
    <cellStyle name="Note 3 2 2 3 4" xfId="974"/>
    <cellStyle name="Note 3 2 2 3 5" xfId="975"/>
    <cellStyle name="Note 3 2 2 4" xfId="976"/>
    <cellStyle name="Note 3 2 2 5" xfId="977"/>
    <cellStyle name="Note 3 2 2 6" xfId="978"/>
    <cellStyle name="Note 3 2 2 7" xfId="979"/>
    <cellStyle name="Note 3 2 3" xfId="567"/>
    <cellStyle name="Note 3 2 3 2" xfId="568"/>
    <cellStyle name="Note 3 2 3 2 2" xfId="980"/>
    <cellStyle name="Note 3 2 3 2 3" xfId="981"/>
    <cellStyle name="Note 3 2 3 2 4" xfId="982"/>
    <cellStyle name="Note 3 2 3 2 5" xfId="983"/>
    <cellStyle name="Note 3 2 3 3" xfId="984"/>
    <cellStyle name="Note 3 2 3 4" xfId="985"/>
    <cellStyle name="Note 3 2 3 5" xfId="986"/>
    <cellStyle name="Note 3 2 3 6" xfId="987"/>
    <cellStyle name="Note 3 2 4" xfId="569"/>
    <cellStyle name="Note 3 2 4 2" xfId="988"/>
    <cellStyle name="Note 3 2 4 3" xfId="989"/>
    <cellStyle name="Note 3 2 4 4" xfId="990"/>
    <cellStyle name="Note 3 2 4 5" xfId="991"/>
    <cellStyle name="Note 3 2 5" xfId="992"/>
    <cellStyle name="Note 3 2 6" xfId="993"/>
    <cellStyle name="Note 3 2 7" xfId="994"/>
    <cellStyle name="Note 3 2 8" xfId="995"/>
    <cellStyle name="Note 3 3" xfId="570"/>
    <cellStyle name="Note 3 3 2" xfId="571"/>
    <cellStyle name="Note 3 3 2 2" xfId="572"/>
    <cellStyle name="Note 3 3 2 2 2" xfId="996"/>
    <cellStyle name="Note 3 3 2 2 3" xfId="997"/>
    <cellStyle name="Note 3 3 2 2 4" xfId="998"/>
    <cellStyle name="Note 3 3 2 2 5" xfId="999"/>
    <cellStyle name="Note 3 3 2 3" xfId="1000"/>
    <cellStyle name="Note 3 3 2 4" xfId="1001"/>
    <cellStyle name="Note 3 3 2 5" xfId="1002"/>
    <cellStyle name="Note 3 3 2 6" xfId="1003"/>
    <cellStyle name="Note 3 3 3" xfId="573"/>
    <cellStyle name="Note 3 3 3 2" xfId="1004"/>
    <cellStyle name="Note 3 3 3 3" xfId="1005"/>
    <cellStyle name="Note 3 3 3 4" xfId="1006"/>
    <cellStyle name="Note 3 3 3 5" xfId="1007"/>
    <cellStyle name="Note 3 3 4" xfId="1008"/>
    <cellStyle name="Note 3 3 5" xfId="1009"/>
    <cellStyle name="Note 3 3 6" xfId="1010"/>
    <cellStyle name="Note 3 3 7" xfId="1011"/>
    <cellStyle name="Note 3 4" xfId="574"/>
    <cellStyle name="Note 3 4 2" xfId="575"/>
    <cellStyle name="Note 3 4 2 2" xfId="576"/>
    <cellStyle name="Note 3 4 2 2 2" xfId="1012"/>
    <cellStyle name="Note 3 4 2 2 3" xfId="1013"/>
    <cellStyle name="Note 3 4 2 2 4" xfId="1014"/>
    <cellStyle name="Note 3 4 2 2 5" xfId="1015"/>
    <cellStyle name="Note 3 4 2 3" xfId="1016"/>
    <cellStyle name="Note 3 4 2 4" xfId="1017"/>
    <cellStyle name="Note 3 4 2 5" xfId="1018"/>
    <cellStyle name="Note 3 4 2 6" xfId="1019"/>
    <cellStyle name="Note 3 4 3" xfId="577"/>
    <cellStyle name="Note 3 4 3 2" xfId="1020"/>
    <cellStyle name="Note 3 4 3 3" xfId="1021"/>
    <cellStyle name="Note 3 4 3 4" xfId="1022"/>
    <cellStyle name="Note 3 4 3 5" xfId="1023"/>
    <cellStyle name="Note 3 4 4" xfId="1024"/>
    <cellStyle name="Note 3 4 5" xfId="1025"/>
    <cellStyle name="Note 3 4 6" xfId="1026"/>
    <cellStyle name="Note 3 4 7" xfId="1027"/>
    <cellStyle name="Note 3 5" xfId="578"/>
    <cellStyle name="Note 3 5 2" xfId="579"/>
    <cellStyle name="Note 3 5 2 2" xfId="580"/>
    <cellStyle name="Note 3 5 2 2 2" xfId="581"/>
    <cellStyle name="Note 3 5 2 2 2 2" xfId="1028"/>
    <cellStyle name="Note 3 5 2 2 2 3" xfId="1029"/>
    <cellStyle name="Note 3 5 2 2 2 4" xfId="1030"/>
    <cellStyle name="Note 3 5 2 2 2 5" xfId="1031"/>
    <cellStyle name="Note 3 5 2 2 3" xfId="1032"/>
    <cellStyle name="Note 3 5 2 2 4" xfId="1033"/>
    <cellStyle name="Note 3 5 2 2 5" xfId="1034"/>
    <cellStyle name="Note 3 5 2 2 6" xfId="1035"/>
    <cellStyle name="Note 3 5 2 3" xfId="582"/>
    <cellStyle name="Note 3 5 2 3 2" xfId="1036"/>
    <cellStyle name="Note 3 5 2 3 3" xfId="1037"/>
    <cellStyle name="Note 3 5 2 3 4" xfId="1038"/>
    <cellStyle name="Note 3 5 2 3 5" xfId="1039"/>
    <cellStyle name="Note 3 5 2 4" xfId="1040"/>
    <cellStyle name="Note 3 5 2 5" xfId="1041"/>
    <cellStyle name="Note 3 5 2 6" xfId="1042"/>
    <cellStyle name="Note 3 5 2 7" xfId="1043"/>
    <cellStyle name="Note 3 5 3" xfId="583"/>
    <cellStyle name="Note 3 5 3 2" xfId="584"/>
    <cellStyle name="Note 3 5 3 2 2" xfId="1044"/>
    <cellStyle name="Note 3 5 3 2 3" xfId="1045"/>
    <cellStyle name="Note 3 5 3 2 4" xfId="1046"/>
    <cellStyle name="Note 3 5 3 2 5" xfId="1047"/>
    <cellStyle name="Note 3 5 3 3" xfId="1048"/>
    <cellStyle name="Note 3 5 3 4" xfId="1049"/>
    <cellStyle name="Note 3 5 3 5" xfId="1050"/>
    <cellStyle name="Note 3 5 3 6" xfId="1051"/>
    <cellStyle name="Note 3 5 4" xfId="585"/>
    <cellStyle name="Note 3 5 4 2" xfId="1052"/>
    <cellStyle name="Note 3 5 4 3" xfId="1053"/>
    <cellStyle name="Note 3 5 4 4" xfId="1054"/>
    <cellStyle name="Note 3 5 4 5" xfId="1055"/>
    <cellStyle name="Note 3 5 5" xfId="1056"/>
    <cellStyle name="Note 3 5 6" xfId="1057"/>
    <cellStyle name="Note 3 5 7" xfId="1058"/>
    <cellStyle name="Note 3 5 8" xfId="1059"/>
    <cellStyle name="Note 3 6" xfId="586"/>
    <cellStyle name="Note 3 6 2" xfId="587"/>
    <cellStyle name="Note 3 6 2 2" xfId="588"/>
    <cellStyle name="Note 3 6 2 2 2" xfId="1060"/>
    <cellStyle name="Note 3 6 2 2 3" xfId="1061"/>
    <cellStyle name="Note 3 6 2 2 4" xfId="1062"/>
    <cellStyle name="Note 3 6 2 2 5" xfId="1063"/>
    <cellStyle name="Note 3 6 2 3" xfId="1064"/>
    <cellStyle name="Note 3 6 2 4" xfId="1065"/>
    <cellStyle name="Note 3 6 2 5" xfId="1066"/>
    <cellStyle name="Note 3 6 2 6" xfId="1067"/>
    <cellStyle name="Note 3 6 3" xfId="589"/>
    <cellStyle name="Note 3 6 3 2" xfId="1068"/>
    <cellStyle name="Note 3 6 3 3" xfId="1069"/>
    <cellStyle name="Note 3 6 3 4" xfId="1070"/>
    <cellStyle name="Note 3 6 3 5" xfId="1071"/>
    <cellStyle name="Note 3 6 4" xfId="1072"/>
    <cellStyle name="Note 3 6 5" xfId="1073"/>
    <cellStyle name="Note 3 6 6" xfId="1074"/>
    <cellStyle name="Note 3 6 7" xfId="1075"/>
    <cellStyle name="Note 3 7" xfId="590"/>
    <cellStyle name="Note 3 7 2" xfId="591"/>
    <cellStyle name="Note 3 7 2 2" xfId="592"/>
    <cellStyle name="Note 3 7 2 2 2" xfId="1076"/>
    <cellStyle name="Note 3 7 2 2 3" xfId="1077"/>
    <cellStyle name="Note 3 7 2 2 4" xfId="1078"/>
    <cellStyle name="Note 3 7 2 2 5" xfId="1079"/>
    <cellStyle name="Note 3 7 2 3" xfId="1080"/>
    <cellStyle name="Note 3 7 2 4" xfId="1081"/>
    <cellStyle name="Note 3 7 2 5" xfId="1082"/>
    <cellStyle name="Note 3 7 2 6" xfId="1083"/>
    <cellStyle name="Note 3 7 3" xfId="593"/>
    <cellStyle name="Note 3 7 3 2" xfId="1084"/>
    <cellStyle name="Note 3 7 3 3" xfId="1085"/>
    <cellStyle name="Note 3 7 3 4" xfId="1086"/>
    <cellStyle name="Note 3 7 3 5" xfId="1087"/>
    <cellStyle name="Note 3 7 4" xfId="1088"/>
    <cellStyle name="Note 3 7 5" xfId="1089"/>
    <cellStyle name="Note 3 7 6" xfId="1090"/>
    <cellStyle name="Note 3 7 7" xfId="1091"/>
    <cellStyle name="Note 3 8" xfId="594"/>
    <cellStyle name="Note 3 8 2" xfId="595"/>
    <cellStyle name="Note 3 8 2 2" xfId="596"/>
    <cellStyle name="Note 3 8 2 2 2" xfId="1092"/>
    <cellStyle name="Note 3 8 2 2 3" xfId="1093"/>
    <cellStyle name="Note 3 8 2 2 4" xfId="1094"/>
    <cellStyle name="Note 3 8 2 2 5" xfId="1095"/>
    <cellStyle name="Note 3 8 2 3" xfId="1096"/>
    <cellStyle name="Note 3 8 2 4" xfId="1097"/>
    <cellStyle name="Note 3 8 2 5" xfId="1098"/>
    <cellStyle name="Note 3 8 2 6" xfId="1099"/>
    <cellStyle name="Note 3 8 3" xfId="597"/>
    <cellStyle name="Note 3 8 3 2" xfId="1100"/>
    <cellStyle name="Note 3 8 3 3" xfId="1101"/>
    <cellStyle name="Note 3 8 3 4" xfId="1102"/>
    <cellStyle name="Note 3 8 3 5" xfId="1103"/>
    <cellStyle name="Note 3 8 4" xfId="1104"/>
    <cellStyle name="Note 3 8 5" xfId="1105"/>
    <cellStyle name="Note 3 8 6" xfId="1106"/>
    <cellStyle name="Note 3 8 7" xfId="1107"/>
    <cellStyle name="Note 3 9" xfId="598"/>
    <cellStyle name="Note 3 9 2" xfId="599"/>
    <cellStyle name="Note 3 9 2 2" xfId="1108"/>
    <cellStyle name="Note 3 9 2 3" xfId="1109"/>
    <cellStyle name="Note 3 9 2 4" xfId="1110"/>
    <cellStyle name="Note 3 9 2 5" xfId="1111"/>
    <cellStyle name="Note 3 9 3" xfId="1112"/>
    <cellStyle name="Note 3 9 4" xfId="1113"/>
    <cellStyle name="Note 3 9 5" xfId="1114"/>
    <cellStyle name="Note 3 9 6" xfId="1115"/>
    <cellStyle name="Note 4" xfId="600"/>
    <cellStyle name="Note 4 10" xfId="1116"/>
    <cellStyle name="Note 4 2" xfId="601"/>
    <cellStyle name="Note 4 2 2" xfId="602"/>
    <cellStyle name="Note 4 2 2 2" xfId="603"/>
    <cellStyle name="Note 4 2 2 2 2" xfId="604"/>
    <cellStyle name="Note 4 2 2 2 2 2" xfId="1117"/>
    <cellStyle name="Note 4 2 2 2 2 3" xfId="1118"/>
    <cellStyle name="Note 4 2 2 2 2 4" xfId="1119"/>
    <cellStyle name="Note 4 2 2 2 2 5" xfId="1120"/>
    <cellStyle name="Note 4 2 2 2 3" xfId="1121"/>
    <cellStyle name="Note 4 2 2 2 4" xfId="1122"/>
    <cellStyle name="Note 4 2 2 2 5" xfId="1123"/>
    <cellStyle name="Note 4 2 2 2 6" xfId="1124"/>
    <cellStyle name="Note 4 2 2 3" xfId="605"/>
    <cellStyle name="Note 4 2 2 3 2" xfId="1125"/>
    <cellStyle name="Note 4 2 2 3 3" xfId="1126"/>
    <cellStyle name="Note 4 2 2 3 4" xfId="1127"/>
    <cellStyle name="Note 4 2 2 3 5" xfId="1128"/>
    <cellStyle name="Note 4 2 2 4" xfId="1129"/>
    <cellStyle name="Note 4 2 2 5" xfId="1130"/>
    <cellStyle name="Note 4 2 2 6" xfId="1131"/>
    <cellStyle name="Note 4 2 2 7" xfId="1132"/>
    <cellStyle name="Note 4 2 3" xfId="606"/>
    <cellStyle name="Note 4 2 3 2" xfId="1133"/>
    <cellStyle name="Note 4 2 3 3" xfId="1134"/>
    <cellStyle name="Note 4 2 3 4" xfId="1135"/>
    <cellStyle name="Note 4 2 3 5" xfId="1136"/>
    <cellStyle name="Note 4 2 4" xfId="1137"/>
    <cellStyle name="Note 4 2 5" xfId="1138"/>
    <cellStyle name="Note 4 2 6" xfId="1139"/>
    <cellStyle name="Note 4 2 7" xfId="1140"/>
    <cellStyle name="Note 4 3" xfId="607"/>
    <cellStyle name="Note 4 3 2" xfId="608"/>
    <cellStyle name="Note 4 3 2 2" xfId="609"/>
    <cellStyle name="Note 4 3 2 2 2" xfId="1141"/>
    <cellStyle name="Note 4 3 2 2 3" xfId="1142"/>
    <cellStyle name="Note 4 3 2 2 4" xfId="1143"/>
    <cellStyle name="Note 4 3 2 2 5" xfId="1144"/>
    <cellStyle name="Note 4 3 2 3" xfId="1145"/>
    <cellStyle name="Note 4 3 2 4" xfId="1146"/>
    <cellStyle name="Note 4 3 2 5" xfId="1147"/>
    <cellStyle name="Note 4 3 2 6" xfId="1148"/>
    <cellStyle name="Note 4 3 3" xfId="610"/>
    <cellStyle name="Note 4 3 3 2" xfId="1149"/>
    <cellStyle name="Note 4 3 3 3" xfId="1150"/>
    <cellStyle name="Note 4 3 3 4" xfId="1151"/>
    <cellStyle name="Note 4 3 3 5" xfId="1152"/>
    <cellStyle name="Note 4 3 4" xfId="1153"/>
    <cellStyle name="Note 4 3 5" xfId="1154"/>
    <cellStyle name="Note 4 3 6" xfId="1155"/>
    <cellStyle name="Note 4 3 7" xfId="1156"/>
    <cellStyle name="Note 4 4" xfId="611"/>
    <cellStyle name="Note 4 4 2" xfId="612"/>
    <cellStyle name="Note 4 4 2 2" xfId="613"/>
    <cellStyle name="Note 4 4 2 2 2" xfId="1157"/>
    <cellStyle name="Note 4 4 2 2 3" xfId="1158"/>
    <cellStyle name="Note 4 4 2 2 4" xfId="1159"/>
    <cellStyle name="Note 4 4 2 2 5" xfId="1160"/>
    <cellStyle name="Note 4 4 2 3" xfId="1161"/>
    <cellStyle name="Note 4 4 2 4" xfId="1162"/>
    <cellStyle name="Note 4 4 2 5" xfId="1163"/>
    <cellStyle name="Note 4 4 2 6" xfId="1164"/>
    <cellStyle name="Note 4 4 3" xfId="614"/>
    <cellStyle name="Note 4 4 3 2" xfId="1165"/>
    <cellStyle name="Note 4 4 3 3" xfId="1166"/>
    <cellStyle name="Note 4 4 3 4" xfId="1167"/>
    <cellStyle name="Note 4 4 3 5" xfId="1168"/>
    <cellStyle name="Note 4 4 4" xfId="1169"/>
    <cellStyle name="Note 4 4 5" xfId="1170"/>
    <cellStyle name="Note 4 4 6" xfId="1171"/>
    <cellStyle name="Note 4 4 7" xfId="1172"/>
    <cellStyle name="Note 4 5" xfId="615"/>
    <cellStyle name="Note 4 5 2" xfId="1173"/>
    <cellStyle name="Note 4 5 3" xfId="1174"/>
    <cellStyle name="Note 4 5 4" xfId="1175"/>
    <cellStyle name="Note 4 5 5" xfId="1176"/>
    <cellStyle name="Note 4 6" xfId="1177"/>
    <cellStyle name="Note 4 7" xfId="1178"/>
    <cellStyle name="Note 4 8" xfId="1179"/>
    <cellStyle name="Note 4 9" xfId="1180"/>
    <cellStyle name="Note 5" xfId="616"/>
    <cellStyle name="Note 5 2" xfId="617"/>
    <cellStyle name="Note 5 2 2" xfId="1181"/>
    <cellStyle name="Note 5 2 3" xfId="1182"/>
    <cellStyle name="Note 5 2 4" xfId="1183"/>
    <cellStyle name="Note 5 2 5" xfId="1184"/>
    <cellStyle name="Note 5 3" xfId="1185"/>
    <cellStyle name="Note 5 4" xfId="1186"/>
    <cellStyle name="Note 5 5" xfId="1187"/>
    <cellStyle name="Note 5 6" xfId="1188"/>
    <cellStyle name="Note 6" xfId="618"/>
    <cellStyle name="Note 6 2" xfId="619"/>
    <cellStyle name="Note 6 2 2" xfId="620"/>
    <cellStyle name="Note 6 2 2 2" xfId="1189"/>
    <cellStyle name="Note 6 2 2 3" xfId="1190"/>
    <cellStyle name="Note 6 2 2 4" xfId="1191"/>
    <cellStyle name="Note 6 2 2 5" xfId="1192"/>
    <cellStyle name="Note 6 2 3" xfId="1193"/>
    <cellStyle name="Note 6 2 4" xfId="1194"/>
    <cellStyle name="Note 6 2 5" xfId="1195"/>
    <cellStyle name="Note 6 2 6" xfId="1196"/>
    <cellStyle name="Note 6 3" xfId="621"/>
    <cellStyle name="Note 6 3 2" xfId="1197"/>
    <cellStyle name="Note 6 3 3" xfId="1198"/>
    <cellStyle name="Note 6 3 4" xfId="1199"/>
    <cellStyle name="Note 6 3 5" xfId="1200"/>
    <cellStyle name="Note 6 4" xfId="1201"/>
    <cellStyle name="Note 6 5" xfId="1202"/>
    <cellStyle name="Note 6 6" xfId="1203"/>
    <cellStyle name="Note 6 7" xfId="1204"/>
    <cellStyle name="Note 7" xfId="622"/>
    <cellStyle name="Note 7 2" xfId="623"/>
    <cellStyle name="Note 7 2 2" xfId="624"/>
    <cellStyle name="Note 7 2 2 2" xfId="1205"/>
    <cellStyle name="Note 7 2 2 3" xfId="1206"/>
    <cellStyle name="Note 7 2 2 4" xfId="1207"/>
    <cellStyle name="Note 7 2 2 5" xfId="1208"/>
    <cellStyle name="Note 7 2 3" xfId="1209"/>
    <cellStyle name="Note 7 2 4" xfId="1210"/>
    <cellStyle name="Note 7 2 5" xfId="1211"/>
    <cellStyle name="Note 7 2 6" xfId="1212"/>
    <cellStyle name="Note 7 3" xfId="625"/>
    <cellStyle name="Note 7 3 2" xfId="1213"/>
    <cellStyle name="Note 7 3 3" xfId="1214"/>
    <cellStyle name="Note 7 3 4" xfId="1215"/>
    <cellStyle name="Note 7 3 5" xfId="1216"/>
    <cellStyle name="Note 7 4" xfId="1217"/>
    <cellStyle name="Note 7 5" xfId="1218"/>
    <cellStyle name="Note 7 6" xfId="1219"/>
    <cellStyle name="Note 7 7" xfId="1220"/>
    <cellStyle name="Note 8" xfId="626"/>
    <cellStyle name="Note 8 2" xfId="627"/>
    <cellStyle name="Note 8 2 2" xfId="628"/>
    <cellStyle name="Note 8 2 2 2" xfId="1221"/>
    <cellStyle name="Note 8 2 2 3" xfId="1222"/>
    <cellStyle name="Note 8 2 2 4" xfId="1223"/>
    <cellStyle name="Note 8 2 2 5" xfId="1224"/>
    <cellStyle name="Note 8 2 3" xfId="1225"/>
    <cellStyle name="Note 8 2 4" xfId="1226"/>
    <cellStyle name="Note 8 2 5" xfId="1227"/>
    <cellStyle name="Note 8 2 6" xfId="1228"/>
    <cellStyle name="Note 8 3" xfId="629"/>
    <cellStyle name="Note 8 3 2" xfId="1229"/>
    <cellStyle name="Note 8 3 3" xfId="1230"/>
    <cellStyle name="Note 8 3 4" xfId="1231"/>
    <cellStyle name="Note 8 3 5" xfId="1232"/>
    <cellStyle name="Note 8 4" xfId="1233"/>
    <cellStyle name="Note 8 5" xfId="1234"/>
    <cellStyle name="Note 8 6" xfId="1235"/>
    <cellStyle name="Note 8 7" xfId="1236"/>
    <cellStyle name="Note 9" xfId="630"/>
    <cellStyle name="Note 9 2" xfId="631"/>
    <cellStyle name="Note 9 2 2" xfId="632"/>
    <cellStyle name="Note 9 2 2 2" xfId="1237"/>
    <cellStyle name="Note 9 2 2 3" xfId="1238"/>
    <cellStyle name="Note 9 2 2 4" xfId="1239"/>
    <cellStyle name="Note 9 2 2 5" xfId="1240"/>
    <cellStyle name="Note 9 2 3" xfId="1241"/>
    <cellStyle name="Note 9 2 4" xfId="1242"/>
    <cellStyle name="Note 9 2 5" xfId="1243"/>
    <cellStyle name="Note 9 2 6" xfId="1244"/>
    <cellStyle name="Note 9 3" xfId="633"/>
    <cellStyle name="Note 9 3 2" xfId="1245"/>
    <cellStyle name="Note 9 3 3" xfId="1246"/>
    <cellStyle name="Note 9 3 4" xfId="1247"/>
    <cellStyle name="Note 9 3 5" xfId="1248"/>
    <cellStyle name="Note 9 4" xfId="1249"/>
    <cellStyle name="Note 9 5" xfId="1250"/>
    <cellStyle name="Note 9 6" xfId="1251"/>
    <cellStyle name="Note 9 7" xfId="1252"/>
    <cellStyle name="Output 2" xfId="634"/>
    <cellStyle name="Output 2 2" xfId="635"/>
    <cellStyle name="Output 2 2 2" xfId="636"/>
    <cellStyle name="Output 2 2 2 2" xfId="1254"/>
    <cellStyle name="Output 2 2 2 3" xfId="1255"/>
    <cellStyle name="Output 2 2 2 4" xfId="1256"/>
    <cellStyle name="Output 2 2 2 5" xfId="1257"/>
    <cellStyle name="Output 2 2 3" xfId="1258"/>
    <cellStyle name="Output 2 2 4" xfId="1259"/>
    <cellStyle name="Output 2 2 5" xfId="1260"/>
    <cellStyle name="Output 2 2 6" xfId="1261"/>
    <cellStyle name="Output 2 3" xfId="637"/>
    <cellStyle name="Output 2 3 2" xfId="638"/>
    <cellStyle name="Output 2 3 2 2" xfId="1263"/>
    <cellStyle name="Output 2 3 2 3" xfId="1264"/>
    <cellStyle name="Output 2 3 2 4" xfId="1265"/>
    <cellStyle name="Output 2 3 2 5" xfId="1266"/>
    <cellStyle name="Output 2 3 3" xfId="1267"/>
    <cellStyle name="Output 2 3 4" xfId="1268"/>
    <cellStyle name="Output 2 3 5" xfId="1269"/>
    <cellStyle name="Output 2 3 6" xfId="1270"/>
    <cellStyle name="Output 2 4" xfId="639"/>
    <cellStyle name="Output 2 4 2" xfId="1271"/>
    <cellStyle name="Output 2 4 3" xfId="1272"/>
    <cellStyle name="Output 2 4 4" xfId="1273"/>
    <cellStyle name="Output 2 4 5" xfId="1274"/>
    <cellStyle name="Output 2 5" xfId="1275"/>
    <cellStyle name="Output 2 6" xfId="1276"/>
    <cellStyle name="Output 2 7" xfId="1277"/>
    <cellStyle name="Output 2 8" xfId="1278"/>
    <cellStyle name="Output 3" xfId="640"/>
    <cellStyle name="Output 3 2" xfId="641"/>
    <cellStyle name="Output 3 2 2" xfId="642"/>
    <cellStyle name="Output 3 2 2 2" xfId="1279"/>
    <cellStyle name="Output 3 2 2 3" xfId="1280"/>
    <cellStyle name="Output 3 2 2 4" xfId="1281"/>
    <cellStyle name="Output 3 2 2 5" xfId="1282"/>
    <cellStyle name="Output 3 2 3" xfId="1283"/>
    <cellStyle name="Output 3 2 4" xfId="1284"/>
    <cellStyle name="Output 3 2 5" xfId="1285"/>
    <cellStyle name="Output 3 2 6" xfId="1286"/>
    <cellStyle name="Output 3 3" xfId="643"/>
    <cellStyle name="Output 3 3 2" xfId="1287"/>
    <cellStyle name="Output 3 3 3" xfId="1288"/>
    <cellStyle name="Output 3 3 4" xfId="1289"/>
    <cellStyle name="Output 3 3 5" xfId="1290"/>
    <cellStyle name="Output 3 4" xfId="1291"/>
    <cellStyle name="Output 3 5" xfId="1292"/>
    <cellStyle name="Output 3 6" xfId="1293"/>
    <cellStyle name="Output 3 7" xfId="1294"/>
    <cellStyle name="Output 4" xfId="644"/>
    <cellStyle name="Output 4 2" xfId="645"/>
    <cellStyle name="Output 4 2 2" xfId="646"/>
    <cellStyle name="Output 4 2 2 2" xfId="1295"/>
    <cellStyle name="Output 4 2 2 3" xfId="1296"/>
    <cellStyle name="Output 4 2 2 4" xfId="1297"/>
    <cellStyle name="Output 4 2 2 5" xfId="1298"/>
    <cellStyle name="Output 4 2 3" xfId="1299"/>
    <cellStyle name="Output 4 2 4" xfId="1300"/>
    <cellStyle name="Output 4 2 5" xfId="1301"/>
    <cellStyle name="Output 4 2 6" xfId="1302"/>
    <cellStyle name="Output 4 3" xfId="647"/>
    <cellStyle name="Output 4 3 2" xfId="1303"/>
    <cellStyle name="Output 4 3 3" xfId="1304"/>
    <cellStyle name="Output 4 3 4" xfId="1305"/>
    <cellStyle name="Output 4 3 5" xfId="1306"/>
    <cellStyle name="Output 4 4" xfId="1307"/>
    <cellStyle name="Output 4 5" xfId="1308"/>
    <cellStyle name="Output 4 6" xfId="1309"/>
    <cellStyle name="Output 4 7" xfId="1310"/>
    <cellStyle name="Output 5" xfId="648"/>
    <cellStyle name="Output 5 2" xfId="1311"/>
    <cellStyle name="Output 5 3" xfId="1312"/>
    <cellStyle name="Output 5 4" xfId="1313"/>
    <cellStyle name="Output 5 5" xfId="1314"/>
    <cellStyle name="QA Data" xfId="649"/>
    <cellStyle name="QA Data 2" xfId="650"/>
    <cellStyle name="QA Data 2 2" xfId="1315"/>
    <cellStyle name="QA Data 2 3" xfId="1316"/>
    <cellStyle name="QA Data 2 4" xfId="1317"/>
    <cellStyle name="QA Data 2 5" xfId="1318"/>
    <cellStyle name="QA Sub-Heading" xfId="651"/>
    <cellStyle name="QuestionStatus" xfId="652"/>
    <cellStyle name="Requirements" xfId="653"/>
    <cellStyle name="Requirements 2" xfId="654"/>
    <cellStyle name="Requirements 2 2" xfId="655"/>
    <cellStyle name="Requirements 2 2 2" xfId="1319"/>
    <cellStyle name="Requirements 2 2 3" xfId="1320"/>
    <cellStyle name="Requirements 2 2 4" xfId="1321"/>
    <cellStyle name="Requirements 2 2 5" xfId="1322"/>
    <cellStyle name="Requirements 3" xfId="656"/>
    <cellStyle name="Requirements 3 2" xfId="657"/>
    <cellStyle name="Requirements 3 2 2" xfId="1323"/>
    <cellStyle name="Requirements 3 2 3" xfId="1324"/>
    <cellStyle name="Requirements 3 2 4" xfId="1325"/>
    <cellStyle name="Requirements 3 2 5" xfId="1326"/>
    <cellStyle name="Requirements 4" xfId="658"/>
    <cellStyle name="Requirements 4 2" xfId="659"/>
    <cellStyle name="Requirements 4 2 2" xfId="1327"/>
    <cellStyle name="Requirements 4 2 3" xfId="1328"/>
    <cellStyle name="Requirements 4 2 4" xfId="1329"/>
    <cellStyle name="Requirements 4 2 5" xfId="1330"/>
    <cellStyle name="Requirements 5" xfId="660"/>
    <cellStyle name="Requirements 5 2" xfId="661"/>
    <cellStyle name="Requirements 5 2 2" xfId="1331"/>
    <cellStyle name="Requirements 5 2 3" xfId="1332"/>
    <cellStyle name="Requirements 5 2 4" xfId="1333"/>
    <cellStyle name="Requirements 5 2 5" xfId="1334"/>
    <cellStyle name="Requirements 5 3" xfId="1335"/>
    <cellStyle name="Requirements 5 4" xfId="1336"/>
    <cellStyle name="Requirements 5 5" xfId="1337"/>
    <cellStyle name="Requirements 5 6" xfId="1338"/>
    <cellStyle name="Requirements 6" xfId="662"/>
    <cellStyle name="Requirements 6 2" xfId="1339"/>
    <cellStyle name="Requirements 6 3" xfId="1340"/>
    <cellStyle name="Requirements 6 4" xfId="1341"/>
    <cellStyle name="Requirements 6 5" xfId="1342"/>
    <cellStyle name="SectionTitle" xfId="663"/>
    <cellStyle name="Style 1" xfId="664"/>
    <cellStyle name="Style 1 2" xfId="665"/>
    <cellStyle name="Style 1 2 2" xfId="666"/>
    <cellStyle name="Style 1 2 2 2" xfId="667"/>
    <cellStyle name="Style 1 2 3" xfId="668"/>
    <cellStyle name="Style 1 2 3 2" xfId="669"/>
    <cellStyle name="Style 1 2 4" xfId="670"/>
    <cellStyle name="Style 1 2 4 2" xfId="671"/>
    <cellStyle name="Style 1 2 5" xfId="672"/>
    <cellStyle name="Style 1 2 5 2" xfId="673"/>
    <cellStyle name="Style 1 2 5 2 2" xfId="674"/>
    <cellStyle name="Style 1 2 5 3" xfId="675"/>
    <cellStyle name="Style 1 2 6" xfId="676"/>
    <cellStyle name="Style 1 2 7" xfId="1343"/>
    <cellStyle name="Style 1 3" xfId="677"/>
    <cellStyle name="Style 1 3 2" xfId="678"/>
    <cellStyle name="Style 1 3 2 2" xfId="679"/>
    <cellStyle name="Style 1 3 3" xfId="680"/>
    <cellStyle name="Style 1 3 3 2" xfId="681"/>
    <cellStyle name="Style 1 3 4" xfId="682"/>
    <cellStyle name="Style 1 3 4 2" xfId="683"/>
    <cellStyle name="Style 1 3 5" xfId="684"/>
    <cellStyle name="Style 1 4" xfId="685"/>
    <cellStyle name="Style 1 4 2" xfId="686"/>
    <cellStyle name="Style 1 4 2 2" xfId="687"/>
    <cellStyle name="Style 1 5" xfId="688"/>
    <cellStyle name="Style 1 5 2" xfId="689"/>
    <cellStyle name="Style 1 6" xfId="690"/>
    <cellStyle name="Style 1 6 2" xfId="691"/>
    <cellStyle name="Style 2" xfId="692"/>
    <cellStyle name="Sub-Heading" xfId="693"/>
    <cellStyle name="Title 2" xfId="694"/>
    <cellStyle name="Title 2 2" xfId="695"/>
    <cellStyle name="Title 2 3" xfId="696"/>
    <cellStyle name="Title 3" xfId="697"/>
    <cellStyle name="Title 4" xfId="698"/>
    <cellStyle name="Title 4 2" xfId="699"/>
    <cellStyle name="Title 5" xfId="700"/>
    <cellStyle name="Total 2" xfId="701"/>
    <cellStyle name="Total 2 2" xfId="702"/>
    <cellStyle name="Total 2 2 2" xfId="703"/>
    <cellStyle name="Total 2 2 2 2" xfId="1344"/>
    <cellStyle name="Total 2 2 2 3" xfId="1345"/>
    <cellStyle name="Total 2 2 2 4" xfId="1346"/>
    <cellStyle name="Total 2 2 2 5" xfId="1347"/>
    <cellStyle name="Total 2 2 3" xfId="1348"/>
    <cellStyle name="Total 2 2 4" xfId="1349"/>
    <cellStyle name="Total 2 2 5" xfId="1350"/>
    <cellStyle name="Total 2 2 6" xfId="1351"/>
    <cellStyle name="Total 2 3" xfId="704"/>
    <cellStyle name="Total 2 3 2" xfId="705"/>
    <cellStyle name="Total 2 3 2 2" xfId="1352"/>
    <cellStyle name="Total 2 3 2 3" xfId="1353"/>
    <cellStyle name="Total 2 3 2 4" xfId="1354"/>
    <cellStyle name="Total 2 3 2 5" xfId="1355"/>
    <cellStyle name="Total 2 3 3" xfId="1356"/>
    <cellStyle name="Total 2 3 4" xfId="1357"/>
    <cellStyle name="Total 2 3 5" xfId="1358"/>
    <cellStyle name="Total 2 3 6" xfId="1359"/>
    <cellStyle name="Total 2 4" xfId="706"/>
    <cellStyle name="Total 2 4 2" xfId="1360"/>
    <cellStyle name="Total 2 4 3" xfId="1361"/>
    <cellStyle name="Total 2 4 4" xfId="1362"/>
    <cellStyle name="Total 2 4 5" xfId="1363"/>
    <cellStyle name="Total 2 5" xfId="1364"/>
    <cellStyle name="Total 2 6" xfId="1365"/>
    <cellStyle name="Total 2 7" xfId="1366"/>
    <cellStyle name="Total 2 8" xfId="1367"/>
    <cellStyle name="Total 3" xfId="707"/>
    <cellStyle name="Total 3 2" xfId="708"/>
    <cellStyle name="Total 3 2 2" xfId="1368"/>
    <cellStyle name="Total 3 2 3" xfId="1369"/>
    <cellStyle name="Total 3 2 4" xfId="1370"/>
    <cellStyle name="Total 3 2 5" xfId="1371"/>
    <cellStyle name="Total 3 3" xfId="1372"/>
    <cellStyle name="Total 3 4" xfId="1373"/>
    <cellStyle name="Total 3 5" xfId="1374"/>
    <cellStyle name="Total 3 6" xfId="1375"/>
    <cellStyle name="Total 4" xfId="709"/>
    <cellStyle name="Total 4 2" xfId="710"/>
    <cellStyle name="Total 4 2 2" xfId="711"/>
    <cellStyle name="Total 4 2 2 2" xfId="1376"/>
    <cellStyle name="Total 4 2 2 3" xfId="1377"/>
    <cellStyle name="Total 4 2 2 4" xfId="1378"/>
    <cellStyle name="Total 4 2 2 5" xfId="1379"/>
    <cellStyle name="Total 4 2 3" xfId="1380"/>
    <cellStyle name="Total 4 2 4" xfId="1381"/>
    <cellStyle name="Total 4 2 5" xfId="1382"/>
    <cellStyle name="Total 4 2 6" xfId="1383"/>
    <cellStyle name="Total 4 3" xfId="712"/>
    <cellStyle name="Total 4 3 2" xfId="1384"/>
    <cellStyle name="Total 4 3 3" xfId="1385"/>
    <cellStyle name="Total 4 3 4" xfId="1386"/>
    <cellStyle name="Total 4 3 5" xfId="1387"/>
    <cellStyle name="Total 4 4" xfId="1388"/>
    <cellStyle name="Total 4 5" xfId="1389"/>
    <cellStyle name="Total 4 6" xfId="1390"/>
    <cellStyle name="Total 4 7" xfId="1391"/>
    <cellStyle name="Total 5" xfId="713"/>
    <cellStyle name="Total 5 2" xfId="1392"/>
    <cellStyle name="Total 5 3" xfId="1393"/>
    <cellStyle name="Total 5 4" xfId="1394"/>
    <cellStyle name="Total 5 5" xfId="1395"/>
    <cellStyle name="Warning Text 2" xfId="714"/>
    <cellStyle name="Warning Text 3" xfId="715"/>
    <cellStyle name="Warning Text 4" xfId="716"/>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1"/>
            <c:bubble3D val="0"/>
            <c:spPr>
              <a:solidFill>
                <a:schemeClr val="accent1"/>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Summary'!$B$13:$B$16</c:f>
              <c:strCache>
                <c:ptCount val="4"/>
                <c:pt idx="0">
                  <c:v>Completed Tests</c:v>
                </c:pt>
                <c:pt idx="1">
                  <c:v>Incomplete Tests</c:v>
                </c:pt>
                <c:pt idx="2">
                  <c:v>Failed Tests</c:v>
                </c:pt>
                <c:pt idx="3">
                  <c:v>Not Applicable</c:v>
                </c:pt>
              </c:strCache>
            </c:strRef>
          </c:cat>
          <c:val>
            <c:numRef>
              <c:f>'Test Summary'!$I$13:$I$16</c:f>
              <c:numCache>
                <c:formatCode>0</c:formatCode>
                <c:ptCount val="4"/>
                <c:pt idx="0">
                  <c:v>83.439490445859875</c:v>
                </c:pt>
                <c:pt idx="1">
                  <c:v>3.6093418259023355</c:v>
                </c:pt>
                <c:pt idx="2">
                  <c:v>2.7600849256900215</c:v>
                </c:pt>
                <c:pt idx="3">
                  <c:v>10.191082802547772</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171446</xdr:colOff>
      <xdr:row>1</xdr:row>
      <xdr:rowOff>63500</xdr:rowOff>
    </xdr:from>
    <xdr:to>
      <xdr:col>19</xdr:col>
      <xdr:colOff>546100</xdr:colOff>
      <xdr:row>20</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CompareTheMarket\External%20brands\Quantum%205\mapping%20doc%20styles\business%20types%20ctm%20cod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NSURANCE\IT\FileData\Shared\CTM\Core%20Panel\Testing%20Templates\Panel%20Test%20Template%20Pet%20Document%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Summary"/>
      <sheetName val="Question Set"/>
      <sheetName val="Business Rules"/>
      <sheetName val="Features"/>
      <sheetName val="Images and Copy"/>
      <sheetName val="Mandatory Tags"/>
      <sheetName val="Known Issues"/>
      <sheetName val="Outbounding"/>
      <sheetName val="Comparison Tests"/>
      <sheetName val="Deeplink"/>
      <sheetName val="CCR Log"/>
      <sheetName val="Defect Log"/>
      <sheetName val="Cat Codes"/>
      <sheetName val="Dog Codes"/>
    </sheetNames>
    <sheetDataSet>
      <sheetData sheetId="0"/>
      <sheetData sheetId="1"/>
      <sheetData sheetId="2"/>
      <sheetData sheetId="3"/>
      <sheetData sheetId="4"/>
      <sheetData sheetId="5"/>
      <sheetData sheetId="6"/>
      <sheetData sheetId="7"/>
      <sheetData sheetId="8"/>
      <sheetData sheetId="9"/>
      <sheetData sheetId="10">
        <row r="3">
          <cell r="C3"/>
        </row>
        <row r="4">
          <cell r="C4"/>
        </row>
        <row r="5">
          <cell r="C5"/>
        </row>
        <row r="6">
          <cell r="C6"/>
        </row>
        <row r="7">
          <cell r="C7"/>
        </row>
        <row r="8">
          <cell r="C8"/>
        </row>
        <row r="9">
          <cell r="C9"/>
        </row>
        <row r="10">
          <cell r="C10"/>
        </row>
        <row r="11">
          <cell r="C11"/>
        </row>
        <row r="12">
          <cell r="C12"/>
        </row>
        <row r="13">
          <cell r="C13"/>
        </row>
        <row r="14">
          <cell r="C14"/>
        </row>
        <row r="15">
          <cell r="C15"/>
        </row>
        <row r="16">
          <cell r="C16"/>
        </row>
        <row r="17">
          <cell r="C17"/>
        </row>
        <row r="18">
          <cell r="C18"/>
        </row>
        <row r="19">
          <cell r="C19"/>
        </row>
        <row r="20">
          <cell r="C20"/>
        </row>
      </sheetData>
      <sheetData sheetId="11">
        <row r="3">
          <cell r="G3"/>
        </row>
        <row r="4">
          <cell r="G4"/>
        </row>
        <row r="5">
          <cell r="G5"/>
        </row>
        <row r="6">
          <cell r="G6"/>
        </row>
        <row r="7">
          <cell r="G7"/>
        </row>
        <row r="8">
          <cell r="G8"/>
        </row>
        <row r="9">
          <cell r="G9"/>
        </row>
        <row r="10">
          <cell r="G10"/>
        </row>
        <row r="11">
          <cell r="G11"/>
        </row>
        <row r="12">
          <cell r="G12"/>
        </row>
        <row r="13">
          <cell r="G13"/>
        </row>
        <row r="14">
          <cell r="G14"/>
        </row>
        <row r="15">
          <cell r="G15"/>
        </row>
        <row r="16">
          <cell r="G16"/>
        </row>
        <row r="17">
          <cell r="G17"/>
        </row>
        <row r="18">
          <cell r="G18"/>
        </row>
        <row r="19">
          <cell r="G19"/>
        </row>
        <row r="20">
          <cell r="G20"/>
        </row>
      </sheetData>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zoomScale="80" zoomScaleNormal="80" workbookViewId="0">
      <selection activeCell="D16" sqref="D16"/>
    </sheetView>
  </sheetViews>
  <sheetFormatPr defaultRowHeight="15"/>
  <cols>
    <col min="1" max="1" width="4.28515625" customWidth="1"/>
    <col min="2" max="2" width="17.7109375" customWidth="1"/>
    <col min="3" max="9" width="13.85546875" customWidth="1"/>
  </cols>
  <sheetData>
    <row r="1" spans="1:21" ht="22.5" customHeight="1">
      <c r="A1" s="5"/>
      <c r="B1" s="5"/>
      <c r="C1" s="5"/>
      <c r="D1" s="5"/>
      <c r="E1" s="5"/>
      <c r="F1" s="5"/>
      <c r="G1" s="5"/>
      <c r="H1" s="5"/>
      <c r="I1" s="5"/>
      <c r="J1" s="5"/>
      <c r="K1" s="5"/>
      <c r="L1" s="5"/>
      <c r="M1" s="5"/>
      <c r="N1" s="5"/>
      <c r="O1" s="5"/>
      <c r="P1" s="5"/>
      <c r="Q1" s="5"/>
      <c r="R1" s="5"/>
      <c r="S1" s="5"/>
      <c r="T1" s="5"/>
      <c r="U1" s="5"/>
    </row>
    <row r="2" spans="1:21" ht="33.75" customHeight="1">
      <c r="A2" s="5"/>
      <c r="B2" s="21" t="s">
        <v>43</v>
      </c>
      <c r="C2" s="20" t="s">
        <v>42</v>
      </c>
      <c r="D2" s="20" t="s">
        <v>41</v>
      </c>
      <c r="E2" s="20" t="s">
        <v>40</v>
      </c>
      <c r="F2" s="20" t="s">
        <v>39</v>
      </c>
      <c r="G2" s="20" t="s">
        <v>38</v>
      </c>
      <c r="H2" s="20" t="s">
        <v>37</v>
      </c>
      <c r="I2" s="19" t="s">
        <v>36</v>
      </c>
      <c r="J2" s="5"/>
      <c r="K2" s="5"/>
      <c r="L2" s="5"/>
      <c r="M2" s="5"/>
      <c r="N2" s="5"/>
      <c r="O2" s="5"/>
      <c r="P2" s="5"/>
      <c r="Q2" s="5"/>
      <c r="R2" s="5"/>
      <c r="S2" s="5"/>
      <c r="T2" s="5"/>
      <c r="U2" s="5"/>
    </row>
    <row r="3" spans="1:21" ht="24" customHeight="1">
      <c r="A3" s="5"/>
      <c r="B3" s="18"/>
      <c r="C3" s="17"/>
      <c r="D3" s="17"/>
      <c r="E3" s="17"/>
      <c r="F3" s="17"/>
      <c r="G3" s="17"/>
      <c r="H3" s="17"/>
      <c r="I3" s="16"/>
      <c r="J3" s="5"/>
      <c r="K3" s="5"/>
      <c r="L3" s="5"/>
      <c r="M3" s="5"/>
      <c r="N3" s="5"/>
      <c r="O3" s="5"/>
      <c r="P3" s="5"/>
      <c r="Q3" s="5"/>
      <c r="R3" s="5"/>
      <c r="S3" s="5"/>
      <c r="T3" s="5"/>
      <c r="U3" s="5"/>
    </row>
    <row r="4" spans="1:21" ht="24.95" customHeight="1">
      <c r="A4" s="5"/>
      <c r="B4" s="8" t="s">
        <v>35</v>
      </c>
      <c r="C4" s="15" t="s">
        <v>9</v>
      </c>
      <c r="D4" s="10">
        <v>298</v>
      </c>
      <c r="E4" s="14">
        <f>'Question Set'!$H$360</f>
        <v>249</v>
      </c>
      <c r="F4" s="14">
        <f>'Question Set'!$I$360</f>
        <v>13</v>
      </c>
      <c r="G4" s="14">
        <f>'Question Set'!$J$360</f>
        <v>36</v>
      </c>
      <c r="H4" s="10">
        <f t="shared" ref="H4:H11" si="0">IF($C4="YES",SUM($E4:$G4),"")</f>
        <v>298</v>
      </c>
      <c r="I4" s="10">
        <f t="shared" ref="I4:I12" si="1">IF($C4="YES",IF($D4&lt;&gt;0,SUM($H4/$D4)*100,0),"")</f>
        <v>100</v>
      </c>
      <c r="J4" s="5"/>
      <c r="K4" s="5"/>
      <c r="L4" s="5"/>
      <c r="M4" s="5"/>
      <c r="N4" s="5"/>
      <c r="O4" s="5"/>
      <c r="P4" s="5"/>
      <c r="Q4" s="5"/>
      <c r="R4" s="5"/>
      <c r="S4" s="5"/>
      <c r="T4" s="5"/>
      <c r="U4" s="5"/>
    </row>
    <row r="5" spans="1:21" ht="24.95" customHeight="1">
      <c r="A5" s="5"/>
      <c r="B5" s="8" t="s">
        <v>34</v>
      </c>
      <c r="C5" s="15" t="s">
        <v>8</v>
      </c>
      <c r="D5" s="10" t="str">
        <f>IF($C5="YES",COUNTA('Business Rules'!$B$3:$B$100),"")</f>
        <v/>
      </c>
      <c r="E5" s="14" t="str">
        <f>IF($C5="YES",'Business Rules'!D$2,"")</f>
        <v/>
      </c>
      <c r="F5" s="14" t="str">
        <f>IF($C5="YES",'Business Rules'!E$2,"")</f>
        <v/>
      </c>
      <c r="G5" s="14" t="str">
        <f>IF($C5="YES",'Business Rules'!F$2,"")</f>
        <v/>
      </c>
      <c r="H5" s="10" t="str">
        <f t="shared" si="0"/>
        <v/>
      </c>
      <c r="I5" s="10" t="str">
        <f t="shared" si="1"/>
        <v/>
      </c>
      <c r="J5" s="5"/>
      <c r="K5" s="5"/>
      <c r="L5" s="5"/>
      <c r="M5" s="5"/>
      <c r="N5" s="5"/>
      <c r="O5" s="5"/>
      <c r="P5" s="5"/>
      <c r="Q5" s="5"/>
      <c r="R5" s="5"/>
      <c r="S5" s="5"/>
      <c r="T5" s="5"/>
      <c r="U5" s="5"/>
    </row>
    <row r="6" spans="1:21" ht="24.95" customHeight="1">
      <c r="A6" s="5"/>
      <c r="B6" s="8" t="s">
        <v>33</v>
      </c>
      <c r="C6" s="15" t="s">
        <v>9</v>
      </c>
      <c r="D6" s="10">
        <v>9</v>
      </c>
      <c r="E6" s="14">
        <f>Features!$I$11</f>
        <v>9</v>
      </c>
      <c r="F6" s="14">
        <f>Features!$J$11</f>
        <v>0</v>
      </c>
      <c r="G6" s="14">
        <f>Features!$K$11</f>
        <v>0</v>
      </c>
      <c r="H6" s="10">
        <f t="shared" si="0"/>
        <v>9</v>
      </c>
      <c r="I6" s="10">
        <f t="shared" si="1"/>
        <v>100</v>
      </c>
      <c r="J6" s="5"/>
      <c r="K6" s="5"/>
      <c r="L6" s="5"/>
      <c r="M6" s="5"/>
      <c r="N6" s="5"/>
      <c r="O6" s="5"/>
      <c r="P6" s="5"/>
      <c r="Q6" s="5"/>
      <c r="R6" s="5"/>
      <c r="S6" s="5"/>
      <c r="T6" s="5"/>
      <c r="U6" s="5"/>
    </row>
    <row r="7" spans="1:21" ht="24.95" customHeight="1">
      <c r="A7" s="5"/>
      <c r="B7" s="8" t="s">
        <v>32</v>
      </c>
      <c r="C7" s="15" t="s">
        <v>9</v>
      </c>
      <c r="D7" s="10">
        <v>36</v>
      </c>
      <c r="E7" s="14">
        <f>'Images and Copy'!$H$38</f>
        <v>25</v>
      </c>
      <c r="F7" s="14">
        <f>'Images and Copy'!$I$38</f>
        <v>0</v>
      </c>
      <c r="G7" s="14">
        <f>'Images and Copy'!$J$38</f>
        <v>11</v>
      </c>
      <c r="H7" s="10">
        <f t="shared" si="0"/>
        <v>36</v>
      </c>
      <c r="I7" s="10">
        <f t="shared" si="1"/>
        <v>100</v>
      </c>
      <c r="J7" s="5"/>
      <c r="K7" s="5"/>
      <c r="L7" s="5"/>
      <c r="M7" s="5"/>
      <c r="N7" s="5"/>
      <c r="O7" s="5"/>
      <c r="P7" s="5"/>
      <c r="Q7" s="5"/>
      <c r="R7" s="5"/>
      <c r="S7" s="5"/>
      <c r="T7" s="5"/>
      <c r="U7" s="5"/>
    </row>
    <row r="8" spans="1:21" ht="24.95" customHeight="1">
      <c r="A8" s="12"/>
      <c r="B8" s="8" t="s">
        <v>31</v>
      </c>
      <c r="C8" s="15" t="s">
        <v>9</v>
      </c>
      <c r="D8" s="10">
        <f>IF($C8="YES",COUNTA('Mandatory Tags'!$B$3:$B$84),"")</f>
        <v>17</v>
      </c>
      <c r="E8" s="14">
        <f>'Mandatory Tags'!$D$20</f>
        <v>16</v>
      </c>
      <c r="F8" s="14">
        <f>'Mandatory Tags'!$E$20</f>
        <v>0</v>
      </c>
      <c r="G8" s="14">
        <f>'Mandatory Tags'!$F$20</f>
        <v>1</v>
      </c>
      <c r="H8" s="10">
        <f t="shared" si="0"/>
        <v>17</v>
      </c>
      <c r="I8" s="10">
        <f t="shared" si="1"/>
        <v>100</v>
      </c>
      <c r="J8" s="5"/>
      <c r="K8" s="5"/>
      <c r="L8" s="5"/>
      <c r="M8" s="5"/>
      <c r="N8" s="5"/>
      <c r="O8" s="5"/>
      <c r="P8" s="5"/>
      <c r="Q8" s="5"/>
      <c r="R8" s="5"/>
      <c r="S8" s="5"/>
      <c r="T8" s="5"/>
      <c r="U8" s="5"/>
    </row>
    <row r="9" spans="1:21" ht="24.95" customHeight="1">
      <c r="A9" s="12"/>
      <c r="B9" s="8" t="s">
        <v>30</v>
      </c>
      <c r="C9" s="15" t="s">
        <v>9</v>
      </c>
      <c r="D9" s="10">
        <v>76</v>
      </c>
      <c r="E9" s="14">
        <f>'Known Issues'!$C$79</f>
        <v>76</v>
      </c>
      <c r="F9" s="14">
        <f>'Known Issues'!$D$79</f>
        <v>0</v>
      </c>
      <c r="G9" s="14">
        <f>'Known Issues'!$E$79</f>
        <v>0</v>
      </c>
      <c r="H9" s="10">
        <f t="shared" si="0"/>
        <v>76</v>
      </c>
      <c r="I9" s="10">
        <f t="shared" si="1"/>
        <v>100</v>
      </c>
      <c r="J9" s="5"/>
      <c r="K9" s="5"/>
      <c r="L9" s="5"/>
      <c r="M9" s="5"/>
      <c r="N9" s="5"/>
      <c r="O9" s="5"/>
      <c r="P9" s="5"/>
      <c r="Q9" s="5"/>
      <c r="R9" s="5"/>
      <c r="S9" s="5"/>
      <c r="T9" s="5"/>
      <c r="U9" s="5"/>
    </row>
    <row r="10" spans="1:21" ht="24.95" customHeight="1">
      <c r="A10" s="12"/>
      <c r="B10" s="8" t="s">
        <v>29</v>
      </c>
      <c r="C10" s="15" t="s">
        <v>9</v>
      </c>
      <c r="D10" s="10">
        <f>IF($C10="YES",COUNTA(Outbounding!$B$3:$B$100),"")</f>
        <v>17</v>
      </c>
      <c r="E10" s="14">
        <f>IF($C10="YES",Outbounding!D$2,"")</f>
        <v>0</v>
      </c>
      <c r="F10" s="14">
        <f>IF($C10="YES",Outbounding!E$2,"")</f>
        <v>0</v>
      </c>
      <c r="G10" s="14">
        <f>IF($C10="YES",Outbounding!F$2,"")</f>
        <v>0</v>
      </c>
      <c r="H10" s="10">
        <f t="shared" si="0"/>
        <v>0</v>
      </c>
      <c r="I10" s="10">
        <f t="shared" si="1"/>
        <v>0</v>
      </c>
      <c r="J10" s="5"/>
      <c r="K10" s="5"/>
      <c r="L10" s="5"/>
      <c r="M10" s="5"/>
      <c r="N10" s="5"/>
      <c r="O10" s="5"/>
      <c r="P10" s="5"/>
      <c r="Q10" s="5"/>
      <c r="R10" s="5"/>
      <c r="S10" s="5"/>
      <c r="T10" s="5"/>
      <c r="U10" s="5"/>
    </row>
    <row r="11" spans="1:21" ht="24.95" customHeight="1">
      <c r="A11" s="12"/>
      <c r="B11" s="8" t="s">
        <v>28</v>
      </c>
      <c r="C11" s="15" t="s">
        <v>9</v>
      </c>
      <c r="D11" s="10">
        <v>10</v>
      </c>
      <c r="E11" s="14">
        <f>'Comparison Tests'!$D$13</f>
        <v>10</v>
      </c>
      <c r="F11" s="14">
        <f>IF($C11="YES",'Comparison Tests'!E$3,"")</f>
        <v>0</v>
      </c>
      <c r="G11" s="14">
        <f>IF($C11="YES",'Comparison Tests'!F$3,"")</f>
        <v>0</v>
      </c>
      <c r="H11" s="10">
        <f t="shared" si="0"/>
        <v>10</v>
      </c>
      <c r="I11" s="10">
        <f t="shared" si="1"/>
        <v>100</v>
      </c>
      <c r="J11" s="5"/>
      <c r="K11" s="5"/>
      <c r="L11" s="5"/>
      <c r="M11" s="5"/>
      <c r="N11" s="5"/>
      <c r="O11" s="5"/>
      <c r="P11" s="5"/>
      <c r="Q11" s="5"/>
      <c r="R11" s="5"/>
      <c r="S11" s="5"/>
      <c r="T11" s="5"/>
      <c r="U11" s="5"/>
    </row>
    <row r="12" spans="1:21" ht="24.95" customHeight="1">
      <c r="A12" s="12"/>
      <c r="B12" s="8" t="s">
        <v>27</v>
      </c>
      <c r="C12" s="15" t="s">
        <v>9</v>
      </c>
      <c r="D12" s="10">
        <v>8</v>
      </c>
      <c r="E12" s="14">
        <v>8</v>
      </c>
      <c r="F12" s="14">
        <f>IF($C12="YES",Deeplink!E$3,"")</f>
        <v>0</v>
      </c>
      <c r="G12" s="14">
        <f>IF($C12="YES",Deeplink!F$3,"")</f>
        <v>0</v>
      </c>
      <c r="H12" s="10">
        <v>8</v>
      </c>
      <c r="I12" s="10">
        <f t="shared" si="1"/>
        <v>100</v>
      </c>
      <c r="J12" s="5"/>
      <c r="K12" s="5"/>
      <c r="L12" s="5"/>
      <c r="M12" s="5"/>
      <c r="N12" s="5"/>
      <c r="O12" s="5"/>
      <c r="P12" s="5"/>
      <c r="Q12" s="5"/>
      <c r="R12" s="5"/>
      <c r="S12" s="5"/>
      <c r="T12" s="5"/>
      <c r="U12" s="5"/>
    </row>
    <row r="13" spans="1:21" ht="24.95" customHeight="1">
      <c r="A13" s="12"/>
      <c r="B13" s="8" t="s">
        <v>26</v>
      </c>
      <c r="C13" s="11"/>
      <c r="D13" s="10">
        <f>IF(SUM(D4:D12)&lt;&gt;0,SUM(D4:D12),"")</f>
        <v>471</v>
      </c>
      <c r="E13" s="10">
        <f>IF($D$13&lt;&gt;"",SUM(E4:E12),"")</f>
        <v>393</v>
      </c>
      <c r="F13" s="11"/>
      <c r="G13" s="11"/>
      <c r="H13" s="10">
        <f>$E$13</f>
        <v>393</v>
      </c>
      <c r="I13" s="10">
        <f>IF($D$13&lt;&gt;"",SUM($H13/$D$13)*100,"")</f>
        <v>83.439490445859875</v>
      </c>
      <c r="J13" s="13"/>
      <c r="K13" s="5"/>
      <c r="L13" s="5"/>
      <c r="M13" s="5"/>
      <c r="N13" s="5"/>
      <c r="O13" s="5"/>
      <c r="P13" s="5"/>
      <c r="Q13" s="5"/>
      <c r="R13" s="5"/>
      <c r="S13" s="5"/>
      <c r="T13" s="5"/>
      <c r="U13" s="5"/>
    </row>
    <row r="14" spans="1:21" ht="24.95" customHeight="1">
      <c r="A14" s="12"/>
      <c r="B14" s="8" t="s">
        <v>25</v>
      </c>
      <c r="C14" s="11"/>
      <c r="D14" s="11"/>
      <c r="E14" s="11"/>
      <c r="F14" s="11"/>
      <c r="G14" s="11"/>
      <c r="H14" s="10">
        <f>IF($D$13&lt;&gt;"",SUM($D$13-($H$16+$H$15+$H$13)),"")</f>
        <v>17</v>
      </c>
      <c r="I14" s="10">
        <f>IF($D$13&lt;&gt;"",SUM($H14/$D$13)*100,"")</f>
        <v>3.6093418259023355</v>
      </c>
      <c r="J14" s="13"/>
      <c r="K14" s="5"/>
      <c r="L14" s="5"/>
      <c r="M14" s="5"/>
      <c r="N14" s="5"/>
      <c r="O14" s="5"/>
      <c r="P14" s="5"/>
      <c r="Q14" s="5"/>
      <c r="R14" s="5"/>
      <c r="S14" s="5"/>
      <c r="T14" s="5"/>
      <c r="U14" s="5"/>
    </row>
    <row r="15" spans="1:21" ht="24.95" customHeight="1">
      <c r="A15" s="12"/>
      <c r="B15" s="8" t="s">
        <v>24</v>
      </c>
      <c r="C15" s="11"/>
      <c r="D15" s="11"/>
      <c r="E15" s="11"/>
      <c r="F15" s="10">
        <f>IF($D$13&lt;&gt;"",SUM(F4:F12),"")</f>
        <v>13</v>
      </c>
      <c r="G15" s="11"/>
      <c r="H15" s="10">
        <f>$F$15</f>
        <v>13</v>
      </c>
      <c r="I15" s="10">
        <f>IF($D$13&lt;&gt;"",SUM($H15/$D$13)*100,"")</f>
        <v>2.7600849256900215</v>
      </c>
      <c r="J15" s="5"/>
      <c r="K15" s="5"/>
      <c r="L15" s="5"/>
      <c r="M15" s="5"/>
      <c r="N15" s="5"/>
      <c r="O15" s="5"/>
      <c r="P15" s="5"/>
      <c r="Q15" s="5"/>
      <c r="R15" s="5"/>
      <c r="S15" s="5"/>
      <c r="T15" s="5"/>
      <c r="U15" s="5"/>
    </row>
    <row r="16" spans="1:21" ht="24.95" customHeight="1">
      <c r="A16" s="12"/>
      <c r="B16" s="8" t="s">
        <v>23</v>
      </c>
      <c r="C16" s="11"/>
      <c r="D16" s="11"/>
      <c r="E16" s="11"/>
      <c r="F16" s="11"/>
      <c r="G16" s="10">
        <f>IF($D$13&lt;&gt;"",SUM(G4:G12),"")</f>
        <v>48</v>
      </c>
      <c r="H16" s="10">
        <f>$G$16</f>
        <v>48</v>
      </c>
      <c r="I16" s="10">
        <f>IF($D$13&lt;&gt;"",SUM($H16/$D$13)*100,"")</f>
        <v>10.191082802547772</v>
      </c>
      <c r="J16" s="5"/>
      <c r="K16" s="5"/>
      <c r="L16" s="5"/>
      <c r="M16" s="5"/>
      <c r="N16" s="5"/>
      <c r="O16" s="5"/>
      <c r="P16" s="5"/>
      <c r="Q16" s="5"/>
      <c r="R16" s="5"/>
      <c r="S16" s="5"/>
      <c r="T16" s="5"/>
      <c r="U16" s="5"/>
    </row>
    <row r="17" spans="1:21" ht="24.95" customHeight="1">
      <c r="A17" s="5"/>
      <c r="B17" s="5"/>
      <c r="C17" s="5"/>
      <c r="D17" s="5"/>
      <c r="E17" s="5"/>
      <c r="F17" s="5"/>
      <c r="G17" s="5"/>
      <c r="H17" s="5"/>
      <c r="I17" s="5"/>
      <c r="J17" s="5"/>
      <c r="K17" s="5"/>
      <c r="L17" s="5"/>
      <c r="M17" s="5"/>
      <c r="N17" s="5"/>
      <c r="O17" s="5"/>
      <c r="P17" s="5"/>
      <c r="Q17" s="5"/>
      <c r="R17" s="5"/>
      <c r="S17" s="5"/>
      <c r="T17" s="5"/>
      <c r="U17" s="5"/>
    </row>
    <row r="18" spans="1:21" ht="33.75" customHeight="1">
      <c r="A18" s="5"/>
      <c r="B18" s="8"/>
      <c r="C18" s="9" t="s">
        <v>17</v>
      </c>
      <c r="D18" s="9" t="s">
        <v>22</v>
      </c>
      <c r="E18" s="9" t="s">
        <v>21</v>
      </c>
      <c r="F18" s="9" t="s">
        <v>20</v>
      </c>
      <c r="G18" s="9" t="s">
        <v>19</v>
      </c>
      <c r="H18" s="9" t="s">
        <v>18</v>
      </c>
      <c r="I18" s="9" t="s">
        <v>12</v>
      </c>
      <c r="J18" s="5"/>
      <c r="K18" s="5"/>
      <c r="L18" s="5"/>
      <c r="M18" s="5"/>
      <c r="N18" s="5"/>
      <c r="O18" s="5"/>
      <c r="P18" s="5"/>
      <c r="Q18" s="5"/>
      <c r="R18" s="5"/>
      <c r="S18" s="5"/>
      <c r="T18" s="5"/>
      <c r="U18" s="5"/>
    </row>
    <row r="19" spans="1:21" ht="24.75" customHeight="1">
      <c r="A19" s="5"/>
      <c r="B19" s="8" t="s">
        <v>17</v>
      </c>
      <c r="C19" s="7">
        <f>COUNTA('[2]CCR Log'!C3:C100)</f>
        <v>0</v>
      </c>
      <c r="D19" s="7" t="e">
        <f>COUNTIF('[2]CCR Log'!$C$3:$C$100,$D49)</f>
        <v>#VALUE!</v>
      </c>
      <c r="E19" s="7" t="e">
        <f>COUNTIF('[2]CCR Log'!$C$3:$C$100,$D50)</f>
        <v>#VALUE!</v>
      </c>
      <c r="F19" s="7" t="e">
        <f>COUNTIF('[2]CCR Log'!$C$3:$C$100,$D51)</f>
        <v>#VALUE!</v>
      </c>
      <c r="G19" s="7" t="e">
        <f>COUNTIF('[2]CCR Log'!$C$3:$C$100,$D52)</f>
        <v>#VALUE!</v>
      </c>
      <c r="H19" s="7" t="e">
        <f>COUNTIF('[2]CCR Log'!$C$3:$C$100,$D53)</f>
        <v>#VALUE!</v>
      </c>
      <c r="I19" s="6">
        <f>IF(C19=0,1,(H19/C19))*100</f>
        <v>100</v>
      </c>
      <c r="J19" s="5"/>
      <c r="K19" s="5"/>
      <c r="L19" s="5"/>
      <c r="M19" s="5"/>
      <c r="N19" s="5"/>
      <c r="O19" s="5"/>
      <c r="P19" s="5"/>
      <c r="Q19" s="5"/>
      <c r="R19" s="5"/>
      <c r="S19" s="5"/>
      <c r="T19" s="5"/>
      <c r="U19" s="5"/>
    </row>
    <row r="20" spans="1:21" ht="33.75" customHeight="1">
      <c r="A20" s="5"/>
      <c r="B20" s="8"/>
      <c r="C20" s="9" t="s">
        <v>16</v>
      </c>
      <c r="D20" s="9" t="s">
        <v>15</v>
      </c>
      <c r="E20" s="9" t="s">
        <v>14</v>
      </c>
      <c r="F20" s="9" t="s">
        <v>13</v>
      </c>
      <c r="G20" s="9" t="s">
        <v>1</v>
      </c>
      <c r="H20" s="9" t="s">
        <v>0</v>
      </c>
      <c r="I20" s="9" t="s">
        <v>12</v>
      </c>
      <c r="J20" s="5"/>
      <c r="K20" s="5"/>
      <c r="L20" s="5"/>
      <c r="M20" s="5"/>
      <c r="N20" s="5"/>
      <c r="O20" s="5"/>
      <c r="P20" s="5"/>
      <c r="Q20" s="5"/>
      <c r="R20" s="5"/>
      <c r="S20" s="5"/>
      <c r="T20" s="5"/>
      <c r="U20" s="5"/>
    </row>
    <row r="21" spans="1:21" ht="24.95" customHeight="1">
      <c r="A21" s="5"/>
      <c r="B21" s="8" t="s">
        <v>11</v>
      </c>
      <c r="C21" s="7">
        <f>COUNTA('[2]Defect Log'!G3:G100)</f>
        <v>0</v>
      </c>
      <c r="D21" s="7" t="e">
        <f>COUNTIF('[2]Defect Log'!$G$3:$G$100,B49)</f>
        <v>#VALUE!</v>
      </c>
      <c r="E21" s="7" t="e">
        <f>COUNTIF('[2]Defect Log'!$G$3:$G$100,B50)</f>
        <v>#VALUE!</v>
      </c>
      <c r="F21" s="7" t="e">
        <f>COUNTIF('[2]Defect Log'!$G$3:$G$100,B51)</f>
        <v>#VALUE!</v>
      </c>
      <c r="G21" s="7" t="e">
        <f>COUNTIF('[2]Defect Log'!$G$3:$G$100,B52)</f>
        <v>#VALUE!</v>
      </c>
      <c r="H21" s="7" t="e">
        <f>COUNTIF('[2]Defect Log'!$G$3:$G$100,B53)</f>
        <v>#VALUE!</v>
      </c>
      <c r="I21" s="6" t="e">
        <f>IF(C21=0,IF(H21=0,1),(H21/C21))*100</f>
        <v>#VALUE!</v>
      </c>
      <c r="J21" s="5"/>
      <c r="K21" s="5"/>
      <c r="L21" s="5"/>
      <c r="M21" s="5"/>
      <c r="N21" s="5"/>
      <c r="O21" s="5"/>
      <c r="P21" s="5"/>
      <c r="Q21" s="5"/>
      <c r="R21" s="5"/>
      <c r="S21" s="5"/>
      <c r="T21" s="5"/>
      <c r="U21" s="5"/>
    </row>
    <row r="22" spans="1:21" ht="24.95" customHeight="1">
      <c r="A22" s="5"/>
      <c r="B22" s="5"/>
      <c r="C22" s="5"/>
      <c r="D22" s="5"/>
      <c r="E22" s="5"/>
      <c r="F22" s="5"/>
      <c r="G22" s="5"/>
      <c r="H22" s="5"/>
      <c r="I22" s="5"/>
      <c r="J22" s="5"/>
      <c r="K22" s="5"/>
      <c r="L22" s="5"/>
      <c r="M22" s="5"/>
      <c r="N22" s="5"/>
      <c r="O22" s="5"/>
      <c r="P22" s="5"/>
      <c r="Q22" s="5"/>
      <c r="R22" s="5"/>
      <c r="S22" s="5"/>
      <c r="T22" s="5"/>
      <c r="U22" s="5"/>
    </row>
    <row r="23" spans="1:21" ht="24.95" customHeight="1"/>
    <row r="24" spans="1:21" ht="24.95" customHeight="1"/>
    <row r="25" spans="1:21" ht="24.95" customHeight="1"/>
    <row r="44" spans="2:4">
      <c r="B44" s="4" t="s">
        <v>10</v>
      </c>
    </row>
    <row r="45" spans="2:4">
      <c r="B45" s="2" t="s">
        <v>9</v>
      </c>
    </row>
    <row r="46" spans="2:4">
      <c r="B46" s="1" t="s">
        <v>8</v>
      </c>
    </row>
    <row r="48" spans="2:4">
      <c r="B48" s="4" t="s">
        <v>7</v>
      </c>
      <c r="D48" s="3" t="s">
        <v>6</v>
      </c>
    </row>
    <row r="49" spans="2:4">
      <c r="B49" s="2" t="s">
        <v>5</v>
      </c>
      <c r="D49" s="2" t="s">
        <v>5</v>
      </c>
    </row>
    <row r="50" spans="2:4">
      <c r="B50" s="2" t="s">
        <v>4</v>
      </c>
      <c r="D50" s="2" t="s">
        <v>4</v>
      </c>
    </row>
    <row r="51" spans="2:4">
      <c r="B51" s="2" t="s">
        <v>3</v>
      </c>
      <c r="D51" s="2" t="s">
        <v>2</v>
      </c>
    </row>
    <row r="52" spans="2:4">
      <c r="B52" s="2" t="s">
        <v>1</v>
      </c>
      <c r="D52" s="2" t="s">
        <v>1</v>
      </c>
    </row>
    <row r="53" spans="2:4">
      <c r="B53" s="1" t="s">
        <v>0</v>
      </c>
      <c r="D53" s="1" t="s">
        <v>0</v>
      </c>
    </row>
  </sheetData>
  <conditionalFormatting sqref="I19">
    <cfRule type="dataBar" priority="2">
      <dataBar>
        <cfvo type="num" val="0"/>
        <cfvo type="num" val="100"/>
        <color rgb="FF638EC6"/>
      </dataBar>
      <extLst>
        <ext xmlns:x14="http://schemas.microsoft.com/office/spreadsheetml/2009/9/main" uri="{B025F937-C7B1-47D3-B67F-A62EFF666E3E}">
          <x14:id>{B6CC5D0C-8160-47D4-807A-348CFCFBCD87}</x14:id>
        </ext>
      </extLst>
    </cfRule>
  </conditionalFormatting>
  <conditionalFormatting sqref="I21">
    <cfRule type="dataBar" priority="1">
      <dataBar>
        <cfvo type="num" val="0"/>
        <cfvo type="num" val="100"/>
        <color rgb="FF638EC6"/>
      </dataBar>
      <extLst>
        <ext xmlns:x14="http://schemas.microsoft.com/office/spreadsheetml/2009/9/main" uri="{B025F937-C7B1-47D3-B67F-A62EFF666E3E}">
          <x14:id>{3A264436-AF1B-48EC-BB90-9EE38321AC4A}</x14:id>
        </ext>
      </extLst>
    </cfRule>
  </conditionalFormatting>
  <conditionalFormatting sqref="I4:I12">
    <cfRule type="dataBar" priority="3">
      <dataBar>
        <cfvo type="min"/>
        <cfvo type="max"/>
        <color rgb="FF638EC6"/>
      </dataBar>
      <extLst>
        <ext xmlns:x14="http://schemas.microsoft.com/office/spreadsheetml/2009/9/main" uri="{B025F937-C7B1-47D3-B67F-A62EFF666E3E}">
          <x14:id>{7B4FF9B1-7E6E-40E0-8F9E-B570CF1A837C}</x14:id>
        </ext>
      </extLst>
    </cfRule>
  </conditionalFormatting>
  <dataValidations count="1">
    <dataValidation type="list" allowBlank="1" showInputMessage="1" showErrorMessage="1" sqref="C4:C12">
      <formula1>$B$45:$B$46</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B6CC5D0C-8160-47D4-807A-348CFCFBCD87}">
            <x14:dataBar minLength="0" maxLength="100" gradient="0">
              <x14:cfvo type="num">
                <xm:f>0</xm:f>
              </x14:cfvo>
              <x14:cfvo type="num">
                <xm:f>100</xm:f>
              </x14:cfvo>
              <x14:negativeFillColor rgb="FFFF0000"/>
              <x14:axisColor rgb="FF000000"/>
            </x14:dataBar>
          </x14:cfRule>
          <xm:sqref>I19</xm:sqref>
        </x14:conditionalFormatting>
        <x14:conditionalFormatting xmlns:xm="http://schemas.microsoft.com/office/excel/2006/main">
          <x14:cfRule type="dataBar" id="{3A264436-AF1B-48EC-BB90-9EE38321AC4A}">
            <x14:dataBar minLength="0" maxLength="100" gradient="0">
              <x14:cfvo type="num">
                <xm:f>0</xm:f>
              </x14:cfvo>
              <x14:cfvo type="num">
                <xm:f>100</xm:f>
              </x14:cfvo>
              <x14:negativeFillColor rgb="FFFF0000"/>
              <x14:axisColor rgb="FF000000"/>
            </x14:dataBar>
          </x14:cfRule>
          <xm:sqref>I21</xm:sqref>
        </x14:conditionalFormatting>
        <x14:conditionalFormatting xmlns:xm="http://schemas.microsoft.com/office/excel/2006/main">
          <x14:cfRule type="dataBar" id="{7B4FF9B1-7E6E-40E0-8F9E-B570CF1A837C}">
            <x14:dataBar minLength="0" maxLength="100" gradient="0">
              <x14:cfvo type="autoMin"/>
              <x14:cfvo type="autoMax"/>
              <x14:negativeFillColor rgb="FFFF0000"/>
              <x14:axisColor rgb="FF000000"/>
            </x14:dataBar>
          </x14:cfRule>
          <xm:sqref>I4:I12</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J25" sqref="J25"/>
    </sheetView>
  </sheetViews>
  <sheetFormatPr defaultRowHeight="15"/>
  <cols>
    <col min="5" max="5" width="17.42578125" customWidth="1"/>
  </cols>
  <sheetData>
    <row r="1" spans="1:8" ht="39.75">
      <c r="A1" s="358" t="s">
        <v>421</v>
      </c>
      <c r="B1" s="358"/>
      <c r="C1" s="358"/>
      <c r="D1" s="358"/>
      <c r="E1" s="358"/>
      <c r="F1" s="97" t="s">
        <v>46</v>
      </c>
      <c r="G1" s="96" t="s">
        <v>47</v>
      </c>
      <c r="H1" s="98" t="s">
        <v>23</v>
      </c>
    </row>
  </sheetData>
  <mergeCells count="1">
    <mergeCell ref="A1:E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11"/>
  <sheetViews>
    <sheetView zoomScale="70" zoomScaleNormal="70" workbookViewId="0">
      <selection activeCell="D18" sqref="D18"/>
    </sheetView>
  </sheetViews>
  <sheetFormatPr defaultRowHeight="15"/>
  <cols>
    <col min="2" max="2" width="36.85546875" bestFit="1" customWidth="1"/>
    <col min="3" max="3" width="28.140625" bestFit="1" customWidth="1"/>
  </cols>
  <sheetData>
    <row r="1" spans="1:6" ht="45.75">
      <c r="B1" s="105" t="s">
        <v>27</v>
      </c>
      <c r="C1" s="105"/>
      <c r="D1" s="104" t="s">
        <v>46</v>
      </c>
      <c r="E1" s="100" t="s">
        <v>47</v>
      </c>
      <c r="F1" s="108" t="s">
        <v>23</v>
      </c>
    </row>
    <row r="2" spans="1:6" ht="15.75">
      <c r="A2" s="110" t="s">
        <v>44</v>
      </c>
      <c r="B2" s="106" t="s">
        <v>367</v>
      </c>
      <c r="C2" s="106" t="s">
        <v>368</v>
      </c>
      <c r="D2" s="107"/>
      <c r="E2" s="109"/>
      <c r="F2" s="107"/>
    </row>
    <row r="3" spans="1:6" ht="45">
      <c r="A3" s="110"/>
      <c r="B3" s="102" t="s">
        <v>422</v>
      </c>
      <c r="C3" s="101" t="s">
        <v>423</v>
      </c>
      <c r="D3" s="104" t="s">
        <v>46</v>
      </c>
      <c r="E3" s="103"/>
      <c r="F3" s="101"/>
    </row>
    <row r="4" spans="1:6" ht="45">
      <c r="A4" s="110"/>
      <c r="B4" s="102" t="s">
        <v>424</v>
      </c>
      <c r="C4" s="102" t="s">
        <v>425</v>
      </c>
      <c r="D4" s="104" t="s">
        <v>46</v>
      </c>
      <c r="E4" s="103"/>
      <c r="F4" s="101"/>
    </row>
    <row r="5" spans="1:6" ht="45">
      <c r="A5" s="110"/>
      <c r="B5" s="102" t="s">
        <v>426</v>
      </c>
      <c r="C5" s="102" t="s">
        <v>427</v>
      </c>
      <c r="D5" s="104" t="s">
        <v>46</v>
      </c>
      <c r="E5" s="103"/>
      <c r="F5" s="101"/>
    </row>
    <row r="6" spans="1:6" ht="30">
      <c r="A6" s="110"/>
      <c r="B6" s="102" t="s">
        <v>428</v>
      </c>
      <c r="C6" s="102" t="s">
        <v>429</v>
      </c>
      <c r="D6" s="104" t="s">
        <v>46</v>
      </c>
      <c r="E6" s="103"/>
      <c r="F6" s="101"/>
    </row>
    <row r="7" spans="1:6" ht="30">
      <c r="A7" s="110"/>
      <c r="B7" s="102" t="s">
        <v>430</v>
      </c>
      <c r="C7" s="102" t="s">
        <v>431</v>
      </c>
      <c r="D7" s="104" t="s">
        <v>46</v>
      </c>
      <c r="E7" s="103"/>
      <c r="F7" s="101"/>
    </row>
    <row r="8" spans="1:6" ht="60">
      <c r="A8" s="110"/>
      <c r="B8" s="102"/>
      <c r="C8" s="102" t="s">
        <v>432</v>
      </c>
      <c r="D8" s="104" t="s">
        <v>46</v>
      </c>
      <c r="E8" s="103"/>
      <c r="F8" s="101"/>
    </row>
    <row r="9" spans="1:6" ht="30">
      <c r="A9" s="110"/>
      <c r="B9" s="102" t="s">
        <v>433</v>
      </c>
      <c r="C9" s="102" t="s">
        <v>434</v>
      </c>
      <c r="D9" s="104" t="s">
        <v>46</v>
      </c>
      <c r="E9" s="103"/>
      <c r="F9" s="101"/>
    </row>
    <row r="10" spans="1:6" ht="75">
      <c r="A10" s="110"/>
      <c r="B10" s="102" t="s">
        <v>435</v>
      </c>
      <c r="C10" s="102" t="s">
        <v>436</v>
      </c>
      <c r="D10" s="104" t="s">
        <v>46</v>
      </c>
      <c r="E10" s="103"/>
      <c r="F10" s="101"/>
    </row>
    <row r="11" spans="1:6">
      <c r="B11" s="99"/>
      <c r="C11" s="102" t="s">
        <v>37</v>
      </c>
      <c r="D11" s="101">
        <v>8</v>
      </c>
      <c r="E11" s="103">
        <v>0</v>
      </c>
      <c r="F11" s="10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zoomScale="70" zoomScaleNormal="70" workbookViewId="0">
      <selection activeCell="C11" sqref="C11"/>
    </sheetView>
  </sheetViews>
  <sheetFormatPr defaultRowHeight="15"/>
  <cols>
    <col min="1" max="1" width="14.85546875" bestFit="1" customWidth="1"/>
    <col min="2" max="2" width="15.7109375" customWidth="1"/>
    <col min="3" max="3" width="44" customWidth="1"/>
    <col min="4" max="4" width="14.42578125" customWidth="1"/>
    <col min="5" max="5" width="14.7109375" customWidth="1"/>
    <col min="6" max="6" width="22.42578125" customWidth="1"/>
    <col min="8" max="8" width="14.85546875" customWidth="1"/>
    <col min="9" max="9" width="27.7109375" customWidth="1"/>
  </cols>
  <sheetData>
    <row r="1" spans="1:9" ht="28.5" customHeight="1">
      <c r="A1" s="359" t="s">
        <v>11</v>
      </c>
      <c r="B1" s="360"/>
      <c r="C1" s="360"/>
      <c r="D1" s="360"/>
      <c r="E1" s="360"/>
      <c r="F1" s="360"/>
      <c r="G1" s="360"/>
      <c r="H1" s="360"/>
      <c r="I1" s="360"/>
    </row>
    <row r="2" spans="1:9" ht="31.5">
      <c r="A2" s="54" t="s">
        <v>437</v>
      </c>
      <c r="B2" s="54" t="s">
        <v>438</v>
      </c>
      <c r="C2" s="54" t="s">
        <v>367</v>
      </c>
      <c r="D2" s="54" t="s">
        <v>368</v>
      </c>
      <c r="E2" s="54" t="s">
        <v>439</v>
      </c>
      <c r="F2" s="54" t="s">
        <v>440</v>
      </c>
      <c r="G2" s="54" t="s">
        <v>441</v>
      </c>
      <c r="H2" s="54" t="s">
        <v>442</v>
      </c>
      <c r="I2" s="54" t="s">
        <v>443</v>
      </c>
    </row>
    <row r="3" spans="1:9" ht="50.1" customHeight="1">
      <c r="A3" s="292"/>
      <c r="B3" s="292" t="s">
        <v>697</v>
      </c>
      <c r="C3" s="292" t="s">
        <v>698</v>
      </c>
      <c r="D3" s="292"/>
      <c r="E3" s="292"/>
      <c r="F3" s="292"/>
      <c r="G3" s="292" t="s">
        <v>699</v>
      </c>
      <c r="H3" s="292"/>
      <c r="I3" s="293">
        <v>41767</v>
      </c>
    </row>
    <row r="4" spans="1:9" ht="50.1" customHeight="1">
      <c r="A4" s="292"/>
      <c r="B4" s="292" t="s">
        <v>697</v>
      </c>
      <c r="C4" s="292" t="s">
        <v>539</v>
      </c>
      <c r="D4" s="292" t="s">
        <v>481</v>
      </c>
      <c r="E4" s="292" t="s">
        <v>700</v>
      </c>
      <c r="F4" s="292"/>
      <c r="G4" s="292" t="s">
        <v>699</v>
      </c>
      <c r="H4" s="292"/>
      <c r="I4" s="293">
        <v>41767</v>
      </c>
    </row>
    <row r="5" spans="1:9" ht="50.1" customHeight="1">
      <c r="A5" s="110"/>
      <c r="B5" s="110"/>
      <c r="C5" s="110"/>
      <c r="D5" s="110"/>
      <c r="E5" s="110"/>
      <c r="F5" s="110"/>
      <c r="G5" s="110"/>
      <c r="H5" s="110"/>
      <c r="I5" s="110"/>
    </row>
    <row r="6" spans="1:9" ht="30" customHeight="1"/>
    <row r="7" spans="1:9" ht="30" customHeight="1"/>
    <row r="8" spans="1:9" ht="30" customHeight="1"/>
    <row r="9" spans="1:9" ht="30" customHeight="1"/>
    <row r="10" spans="1:9" ht="30" customHeight="1"/>
    <row r="11" spans="1:9" ht="30" customHeight="1"/>
    <row r="12" spans="1:9" ht="30" customHeight="1"/>
    <row r="13" spans="1:9" ht="30" customHeight="1"/>
    <row r="14" spans="1:9" ht="30" customHeight="1"/>
    <row r="15" spans="1:9" ht="30" customHeight="1"/>
    <row r="16" spans="1:9" ht="30" customHeight="1"/>
    <row r="17" ht="30" customHeight="1"/>
    <row r="18" ht="30" customHeight="1"/>
    <row r="19" ht="30" customHeight="1"/>
    <row r="20" ht="30" customHeight="1"/>
    <row r="21" ht="30" customHeight="1"/>
    <row r="22" ht="30" customHeight="1"/>
    <row r="23" ht="30" customHeight="1"/>
    <row r="24" ht="30" customHeight="1"/>
    <row r="25" ht="30" customHeight="1"/>
    <row r="26" ht="30" customHeight="1"/>
    <row r="27" ht="30" customHeight="1"/>
    <row r="28" ht="30" customHeight="1"/>
  </sheetData>
  <mergeCells count="1">
    <mergeCell ref="A1:I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360"/>
  <sheetViews>
    <sheetView tabSelected="1" topLeftCell="A259" zoomScale="60" zoomScaleNormal="60" workbookViewId="0">
      <selection activeCell="H103" sqref="H103:H113"/>
    </sheetView>
  </sheetViews>
  <sheetFormatPr defaultRowHeight="15"/>
  <cols>
    <col min="1" max="1" width="13.42578125" customWidth="1"/>
    <col min="2" max="3" width="48.7109375" customWidth="1"/>
    <col min="4" max="4" width="48.7109375" style="72" customWidth="1"/>
    <col min="5" max="5" width="22.42578125" customWidth="1"/>
    <col min="6" max="6" width="32" customWidth="1"/>
    <col min="7" max="7" width="31.140625" customWidth="1"/>
    <col min="8" max="10" width="9.140625" style="271"/>
    <col min="11" max="11" width="48.7109375" customWidth="1"/>
  </cols>
  <sheetData>
    <row r="1" spans="1:11" ht="49.5" customHeight="1">
      <c r="A1" s="48"/>
      <c r="B1" s="47" t="s">
        <v>35</v>
      </c>
      <c r="C1" s="46"/>
      <c r="D1" s="46"/>
      <c r="E1" s="45"/>
      <c r="F1" s="45"/>
      <c r="G1" s="45"/>
      <c r="H1" s="44">
        <v>0</v>
      </c>
      <c r="I1" s="44">
        <v>0</v>
      </c>
      <c r="J1" s="44">
        <v>0</v>
      </c>
      <c r="K1" s="43"/>
    </row>
    <row r="2" spans="1:11" ht="48.75" customHeight="1">
      <c r="A2" s="38" t="s">
        <v>44</v>
      </c>
      <c r="B2" s="261" t="s">
        <v>642</v>
      </c>
      <c r="C2" s="261" t="s">
        <v>643</v>
      </c>
      <c r="D2" s="260" t="s">
        <v>638</v>
      </c>
      <c r="E2" s="239" t="s">
        <v>639</v>
      </c>
      <c r="F2" s="238" t="s">
        <v>640</v>
      </c>
      <c r="G2" s="238" t="s">
        <v>641</v>
      </c>
      <c r="H2" s="126" t="s">
        <v>46</v>
      </c>
      <c r="I2" s="156" t="s">
        <v>47</v>
      </c>
      <c r="J2" s="270" t="s">
        <v>23</v>
      </c>
      <c r="K2" s="42" t="s">
        <v>48</v>
      </c>
    </row>
    <row r="3" spans="1:11" ht="18">
      <c r="A3" s="177"/>
      <c r="B3" s="162" t="s">
        <v>444</v>
      </c>
      <c r="C3" s="124"/>
      <c r="D3" s="124"/>
      <c r="E3" s="171"/>
      <c r="F3" s="212"/>
      <c r="G3" s="212"/>
      <c r="H3" s="212"/>
      <c r="I3" s="212"/>
      <c r="J3" s="212"/>
      <c r="K3" s="212"/>
    </row>
    <row r="4" spans="1:11" ht="36">
      <c r="A4" s="37"/>
      <c r="B4" s="258" t="s">
        <v>445</v>
      </c>
      <c r="C4" s="296" t="s">
        <v>248</v>
      </c>
      <c r="D4" s="257"/>
      <c r="E4" s="237"/>
      <c r="F4" s="236" t="s">
        <v>446</v>
      </c>
      <c r="G4" s="248" t="s">
        <v>447</v>
      </c>
      <c r="H4" s="126" t="s">
        <v>46</v>
      </c>
      <c r="I4" s="123"/>
      <c r="J4" s="123"/>
      <c r="K4" s="39"/>
    </row>
    <row r="5" spans="1:11" ht="36">
      <c r="A5" s="37"/>
      <c r="B5" s="258" t="s">
        <v>448</v>
      </c>
      <c r="C5" s="297"/>
      <c r="D5" s="257"/>
      <c r="E5" s="237"/>
      <c r="F5" s="236" t="s">
        <v>449</v>
      </c>
      <c r="G5" s="248" t="s">
        <v>447</v>
      </c>
      <c r="H5" s="126" t="s">
        <v>46</v>
      </c>
      <c r="I5" s="123"/>
      <c r="J5" s="123"/>
      <c r="K5" s="39"/>
    </row>
    <row r="6" spans="1:11" ht="24.95" customHeight="1">
      <c r="A6" s="177"/>
      <c r="B6" s="162" t="s">
        <v>45</v>
      </c>
      <c r="C6" s="124"/>
      <c r="D6" s="138"/>
      <c r="E6" s="171"/>
      <c r="F6" s="171"/>
      <c r="G6" s="212"/>
      <c r="H6" s="212"/>
      <c r="I6" s="212"/>
      <c r="J6" s="212"/>
      <c r="K6" s="212"/>
    </row>
    <row r="7" spans="1:11" ht="24.95" customHeight="1">
      <c r="A7" s="37"/>
      <c r="B7" s="260" t="s">
        <v>49</v>
      </c>
      <c r="C7" s="261" t="s">
        <v>50</v>
      </c>
      <c r="D7" s="257"/>
      <c r="E7" s="235" t="s">
        <v>450</v>
      </c>
      <c r="F7" s="236" t="s">
        <v>451</v>
      </c>
      <c r="G7" s="248" t="s">
        <v>452</v>
      </c>
      <c r="H7" s="126" t="s">
        <v>46</v>
      </c>
      <c r="I7" s="123"/>
      <c r="J7" s="123"/>
      <c r="K7" s="39"/>
    </row>
    <row r="8" spans="1:11" ht="24.95" customHeight="1">
      <c r="A8" s="37"/>
      <c r="B8" s="260"/>
      <c r="C8" s="260" t="s">
        <v>51</v>
      </c>
      <c r="D8" s="256"/>
      <c r="E8" s="235" t="s">
        <v>453</v>
      </c>
      <c r="F8" s="236" t="s">
        <v>451</v>
      </c>
      <c r="G8" s="248" t="s">
        <v>452</v>
      </c>
      <c r="H8" s="126" t="s">
        <v>46</v>
      </c>
      <c r="I8" s="123"/>
      <c r="J8" s="123"/>
      <c r="K8" s="39"/>
    </row>
    <row r="9" spans="1:11" ht="24.95" customHeight="1">
      <c r="A9" s="37"/>
      <c r="B9" s="260"/>
      <c r="C9" s="260" t="s">
        <v>52</v>
      </c>
      <c r="D9" s="256"/>
      <c r="E9" s="235" t="s">
        <v>454</v>
      </c>
      <c r="F9" s="236" t="s">
        <v>451</v>
      </c>
      <c r="G9" s="248" t="s">
        <v>452</v>
      </c>
      <c r="H9" s="126" t="s">
        <v>46</v>
      </c>
      <c r="I9" s="123"/>
      <c r="J9" s="123"/>
      <c r="K9" s="39"/>
    </row>
    <row r="10" spans="1:11" ht="24.95" customHeight="1">
      <c r="A10" s="37"/>
      <c r="B10" s="260"/>
      <c r="C10" s="260" t="s">
        <v>53</v>
      </c>
      <c r="D10" s="256"/>
      <c r="E10" s="235" t="s">
        <v>455</v>
      </c>
      <c r="F10" s="236" t="s">
        <v>451</v>
      </c>
      <c r="G10" s="248" t="s">
        <v>452</v>
      </c>
      <c r="H10" s="126" t="s">
        <v>46</v>
      </c>
      <c r="I10" s="123"/>
      <c r="J10" s="123"/>
      <c r="K10" s="39"/>
    </row>
    <row r="11" spans="1:11" ht="54">
      <c r="A11" s="37"/>
      <c r="B11" s="262"/>
      <c r="C11" s="260" t="s">
        <v>54</v>
      </c>
      <c r="D11" s="260"/>
      <c r="E11" s="235" t="s">
        <v>456</v>
      </c>
      <c r="F11" s="236" t="s">
        <v>451</v>
      </c>
      <c r="G11" s="113" t="s">
        <v>457</v>
      </c>
      <c r="H11" s="126" t="s">
        <v>46</v>
      </c>
      <c r="I11" s="123"/>
      <c r="J11" s="123"/>
      <c r="K11" s="39"/>
    </row>
    <row r="12" spans="1:11" ht="24.95" customHeight="1">
      <c r="A12" s="37"/>
      <c r="B12" s="262"/>
      <c r="C12" s="260" t="s">
        <v>55</v>
      </c>
      <c r="D12" s="260"/>
      <c r="E12" s="235" t="s">
        <v>456</v>
      </c>
      <c r="F12" s="236" t="s">
        <v>451</v>
      </c>
      <c r="G12" s="113" t="s">
        <v>458</v>
      </c>
      <c r="H12" s="126" t="s">
        <v>46</v>
      </c>
      <c r="I12" s="123"/>
      <c r="J12" s="123"/>
      <c r="K12" s="39"/>
    </row>
    <row r="13" spans="1:11" ht="24.95" customHeight="1">
      <c r="A13" s="177"/>
      <c r="B13" s="199"/>
      <c r="C13" s="124"/>
      <c r="D13" s="138"/>
      <c r="E13" s="264"/>
      <c r="F13" s="204"/>
      <c r="G13" s="115"/>
      <c r="H13" s="158"/>
      <c r="I13" s="172"/>
      <c r="J13" s="172"/>
      <c r="K13" s="178"/>
    </row>
    <row r="14" spans="1:11" ht="24.95" customHeight="1">
      <c r="A14" s="37"/>
      <c r="B14" s="260" t="s">
        <v>56</v>
      </c>
      <c r="C14" s="260" t="s">
        <v>57</v>
      </c>
      <c r="D14" s="256"/>
      <c r="E14" s="234"/>
      <c r="F14" s="234" t="s">
        <v>459</v>
      </c>
      <c r="G14" s="136"/>
      <c r="H14" s="126" t="s">
        <v>46</v>
      </c>
      <c r="I14" s="123"/>
      <c r="J14" s="123"/>
      <c r="K14" s="39"/>
    </row>
    <row r="15" spans="1:11" ht="24.95" customHeight="1">
      <c r="A15" s="37"/>
      <c r="B15" s="260" t="s">
        <v>58</v>
      </c>
      <c r="C15" s="260" t="s">
        <v>57</v>
      </c>
      <c r="D15" s="256"/>
      <c r="E15" s="234"/>
      <c r="F15" s="234" t="s">
        <v>460</v>
      </c>
      <c r="G15" s="136"/>
      <c r="H15" s="126" t="s">
        <v>46</v>
      </c>
      <c r="I15" s="123"/>
      <c r="J15" s="123"/>
      <c r="K15" s="39"/>
    </row>
    <row r="16" spans="1:11" ht="36">
      <c r="A16" s="37"/>
      <c r="B16" s="260" t="s">
        <v>59</v>
      </c>
      <c r="C16" s="260" t="s">
        <v>60</v>
      </c>
      <c r="D16" s="256"/>
      <c r="E16" s="234"/>
      <c r="F16" s="234" t="s">
        <v>461</v>
      </c>
      <c r="G16" s="136" t="s">
        <v>462</v>
      </c>
      <c r="H16" s="126" t="s">
        <v>46</v>
      </c>
      <c r="I16" s="123"/>
      <c r="J16" s="123"/>
      <c r="K16" s="39"/>
    </row>
    <row r="17" spans="1:11" ht="24.95" customHeight="1">
      <c r="A17" s="37"/>
      <c r="B17" s="260" t="s">
        <v>61</v>
      </c>
      <c r="C17" s="260" t="s">
        <v>62</v>
      </c>
      <c r="D17" s="256"/>
      <c r="E17" s="235" t="s">
        <v>463</v>
      </c>
      <c r="F17" s="236" t="s">
        <v>464</v>
      </c>
      <c r="G17" s="248"/>
      <c r="H17" s="126" t="s">
        <v>46</v>
      </c>
      <c r="I17" s="123"/>
      <c r="J17" s="123"/>
      <c r="K17" s="39"/>
    </row>
    <row r="18" spans="1:11" ht="24.95" customHeight="1">
      <c r="A18" s="37"/>
      <c r="B18" s="260"/>
      <c r="C18" s="260" t="s">
        <v>63</v>
      </c>
      <c r="D18" s="256"/>
      <c r="E18" s="235" t="s">
        <v>465</v>
      </c>
      <c r="F18" s="236" t="s">
        <v>464</v>
      </c>
      <c r="G18" s="248"/>
      <c r="H18" s="126" t="s">
        <v>46</v>
      </c>
      <c r="I18" s="123"/>
      <c r="J18" s="123"/>
      <c r="K18" s="39"/>
    </row>
    <row r="19" spans="1:11" ht="24.95" customHeight="1">
      <c r="A19" s="37"/>
      <c r="B19" s="260"/>
      <c r="C19" s="260" t="s">
        <v>64</v>
      </c>
      <c r="D19" s="256"/>
      <c r="E19" s="235" t="s">
        <v>466</v>
      </c>
      <c r="F19" s="236" t="s">
        <v>464</v>
      </c>
      <c r="G19" s="248"/>
      <c r="H19" s="126" t="s">
        <v>46</v>
      </c>
      <c r="I19" s="123"/>
      <c r="J19" s="123"/>
      <c r="K19" s="39"/>
    </row>
    <row r="20" spans="1:11" ht="24.95" customHeight="1">
      <c r="A20" s="37"/>
      <c r="B20" s="260"/>
      <c r="C20" s="260" t="s">
        <v>65</v>
      </c>
      <c r="D20" s="256"/>
      <c r="E20" s="235" t="s">
        <v>467</v>
      </c>
      <c r="F20" s="236" t="s">
        <v>464</v>
      </c>
      <c r="G20" s="248"/>
      <c r="H20" s="126" t="s">
        <v>46</v>
      </c>
      <c r="I20" s="123"/>
      <c r="J20" s="123"/>
      <c r="K20" s="39"/>
    </row>
    <row r="21" spans="1:11" ht="24.95" customHeight="1">
      <c r="A21" s="37"/>
      <c r="B21" s="260"/>
      <c r="C21" s="260" t="s">
        <v>66</v>
      </c>
      <c r="D21" s="256"/>
      <c r="E21" s="235" t="s">
        <v>468</v>
      </c>
      <c r="F21" s="236" t="s">
        <v>464</v>
      </c>
      <c r="G21" s="248"/>
      <c r="H21" s="126" t="s">
        <v>46</v>
      </c>
      <c r="I21" s="123"/>
      <c r="J21" s="123"/>
      <c r="K21" s="39"/>
    </row>
    <row r="22" spans="1:11" ht="24.95" customHeight="1">
      <c r="A22" s="37"/>
      <c r="B22" s="260"/>
      <c r="C22" s="260" t="s">
        <v>67</v>
      </c>
      <c r="D22" s="256"/>
      <c r="E22" s="235" t="s">
        <v>469</v>
      </c>
      <c r="F22" s="236" t="s">
        <v>464</v>
      </c>
      <c r="G22" s="248"/>
      <c r="H22" s="126" t="s">
        <v>46</v>
      </c>
      <c r="I22" s="123"/>
      <c r="J22" s="123"/>
      <c r="K22" s="39"/>
    </row>
    <row r="23" spans="1:11" ht="24.95" customHeight="1">
      <c r="A23" s="37"/>
      <c r="B23" s="260"/>
      <c r="C23" s="260" t="s">
        <v>68</v>
      </c>
      <c r="D23" s="256"/>
      <c r="E23" s="235" t="s">
        <v>470</v>
      </c>
      <c r="F23" s="236" t="s">
        <v>464</v>
      </c>
      <c r="G23" s="248"/>
      <c r="H23" s="126" t="s">
        <v>46</v>
      </c>
      <c r="I23" s="123"/>
      <c r="J23" s="123"/>
      <c r="K23" s="39"/>
    </row>
    <row r="24" spans="1:11" ht="24.95" customHeight="1">
      <c r="A24" s="177"/>
      <c r="B24" s="124"/>
      <c r="C24" s="124"/>
      <c r="D24" s="138"/>
      <c r="E24" s="264"/>
      <c r="F24" s="151"/>
      <c r="G24" s="203"/>
      <c r="H24" s="158"/>
      <c r="I24" s="172"/>
      <c r="J24" s="172"/>
      <c r="K24" s="178"/>
    </row>
    <row r="25" spans="1:11" ht="72">
      <c r="A25" s="37"/>
      <c r="B25" s="260" t="s">
        <v>85</v>
      </c>
      <c r="C25" s="260" t="s">
        <v>57</v>
      </c>
      <c r="D25" s="256" t="s">
        <v>471</v>
      </c>
      <c r="E25" s="237"/>
      <c r="F25" s="234" t="s">
        <v>472</v>
      </c>
      <c r="G25" s="136" t="s">
        <v>473</v>
      </c>
      <c r="H25" s="126" t="s">
        <v>46</v>
      </c>
      <c r="I25" s="123"/>
      <c r="J25" s="123"/>
      <c r="K25" s="39"/>
    </row>
    <row r="26" spans="1:11" ht="24.95" customHeight="1">
      <c r="A26" s="37"/>
      <c r="B26" s="260" t="s">
        <v>86</v>
      </c>
      <c r="C26" s="260" t="s">
        <v>57</v>
      </c>
      <c r="D26" s="256"/>
      <c r="E26" s="233"/>
      <c r="F26" s="234" t="s">
        <v>474</v>
      </c>
      <c r="G26" s="136"/>
      <c r="H26" s="126" t="s">
        <v>46</v>
      </c>
      <c r="I26" s="123"/>
      <c r="J26" s="123"/>
      <c r="K26" s="39"/>
    </row>
    <row r="27" spans="1:11" ht="24.95" customHeight="1">
      <c r="A27" s="177"/>
      <c r="B27" s="124"/>
      <c r="C27" s="124"/>
      <c r="D27" s="138"/>
      <c r="E27" s="127"/>
      <c r="F27" s="200"/>
      <c r="G27" s="179"/>
      <c r="H27" s="158"/>
      <c r="I27" s="172"/>
      <c r="J27" s="172"/>
      <c r="K27" s="178"/>
    </row>
    <row r="28" spans="1:11" ht="18">
      <c r="A28" s="37"/>
      <c r="B28" s="260" t="s">
        <v>69</v>
      </c>
      <c r="C28" s="260" t="s">
        <v>70</v>
      </c>
      <c r="D28" s="256"/>
      <c r="E28" s="237" t="s">
        <v>475</v>
      </c>
      <c r="F28" s="236" t="s">
        <v>476</v>
      </c>
      <c r="G28" s="248"/>
      <c r="H28" s="126" t="s">
        <v>46</v>
      </c>
      <c r="I28" s="123"/>
      <c r="J28" s="123"/>
      <c r="K28" s="39"/>
    </row>
    <row r="29" spans="1:11" ht="24.95" customHeight="1">
      <c r="A29" s="37"/>
      <c r="B29" s="260"/>
      <c r="C29" s="260" t="s">
        <v>71</v>
      </c>
      <c r="D29" s="256"/>
      <c r="E29" s="237" t="s">
        <v>477</v>
      </c>
      <c r="F29" s="236" t="s">
        <v>476</v>
      </c>
      <c r="G29" s="248"/>
      <c r="H29" s="126" t="s">
        <v>46</v>
      </c>
      <c r="I29" s="123"/>
      <c r="J29" s="123"/>
      <c r="K29" s="39"/>
    </row>
    <row r="30" spans="1:11" ht="24.95" customHeight="1">
      <c r="A30" s="37"/>
      <c r="B30" s="260"/>
      <c r="C30" s="260" t="s">
        <v>72</v>
      </c>
      <c r="D30" s="256"/>
      <c r="E30" s="237" t="s">
        <v>478</v>
      </c>
      <c r="F30" s="236" t="s">
        <v>476</v>
      </c>
      <c r="G30" s="248"/>
      <c r="H30" s="126" t="s">
        <v>46</v>
      </c>
      <c r="I30" s="123"/>
      <c r="J30" s="123"/>
      <c r="K30" s="39"/>
    </row>
    <row r="31" spans="1:11" ht="24.95" customHeight="1">
      <c r="A31" s="37"/>
      <c r="B31" s="260"/>
      <c r="C31" s="260" t="s">
        <v>73</v>
      </c>
      <c r="D31" s="256"/>
      <c r="E31" s="237" t="s">
        <v>466</v>
      </c>
      <c r="F31" s="236" t="s">
        <v>476</v>
      </c>
      <c r="G31" s="248"/>
      <c r="H31" s="126" t="s">
        <v>46</v>
      </c>
      <c r="I31" s="123"/>
      <c r="J31" s="123"/>
      <c r="K31" s="39"/>
    </row>
    <row r="32" spans="1:11" ht="24.95" customHeight="1">
      <c r="A32" s="37"/>
      <c r="B32" s="260"/>
      <c r="C32" s="260" t="s">
        <v>74</v>
      </c>
      <c r="D32" s="256"/>
      <c r="E32" s="237" t="s">
        <v>479</v>
      </c>
      <c r="F32" s="236" t="s">
        <v>476</v>
      </c>
      <c r="G32" s="248"/>
      <c r="H32" s="126" t="s">
        <v>46</v>
      </c>
      <c r="I32" s="123"/>
      <c r="J32" s="123"/>
      <c r="K32" s="39"/>
    </row>
    <row r="33" spans="1:11" ht="24.95" customHeight="1">
      <c r="A33" s="37"/>
      <c r="B33" s="260"/>
      <c r="C33" s="260" t="s">
        <v>75</v>
      </c>
      <c r="D33" s="256"/>
      <c r="E33" s="237" t="s">
        <v>480</v>
      </c>
      <c r="F33" s="236" t="s">
        <v>476</v>
      </c>
      <c r="G33" s="248"/>
      <c r="H33" s="126" t="s">
        <v>46</v>
      </c>
      <c r="I33" s="123"/>
      <c r="J33" s="123"/>
      <c r="K33" s="39"/>
    </row>
    <row r="34" spans="1:11" ht="24.95" customHeight="1">
      <c r="A34" s="37"/>
      <c r="B34" s="260"/>
      <c r="C34" s="260" t="s">
        <v>76</v>
      </c>
      <c r="D34" s="256"/>
      <c r="E34" s="237" t="s">
        <v>481</v>
      </c>
      <c r="F34" s="236" t="s">
        <v>476</v>
      </c>
      <c r="G34" s="248"/>
      <c r="H34" s="126" t="s">
        <v>46</v>
      </c>
      <c r="I34" s="123"/>
      <c r="J34" s="123"/>
      <c r="K34" s="39"/>
    </row>
    <row r="35" spans="1:11" ht="24.95" customHeight="1">
      <c r="A35" s="177"/>
      <c r="B35" s="124"/>
      <c r="C35" s="124"/>
      <c r="D35" s="138"/>
      <c r="E35" s="208"/>
      <c r="F35" s="151"/>
      <c r="G35" s="203"/>
      <c r="H35" s="158"/>
      <c r="I35" s="172"/>
      <c r="J35" s="172"/>
      <c r="K35" s="178"/>
    </row>
    <row r="36" spans="1:11" ht="24.95" customHeight="1">
      <c r="A36" s="37"/>
      <c r="B36" s="260" t="s">
        <v>77</v>
      </c>
      <c r="C36" s="260" t="s">
        <v>78</v>
      </c>
      <c r="D36" s="256" t="s">
        <v>232</v>
      </c>
      <c r="E36" s="237"/>
      <c r="F36" s="241" t="s">
        <v>482</v>
      </c>
      <c r="G36" s="136"/>
      <c r="H36" s="126" t="s">
        <v>46</v>
      </c>
      <c r="I36" s="123"/>
      <c r="J36" s="123"/>
      <c r="K36" s="39"/>
    </row>
    <row r="37" spans="1:11" ht="24.95" customHeight="1">
      <c r="A37" s="37"/>
      <c r="B37" s="260" t="s">
        <v>79</v>
      </c>
      <c r="C37" s="260" t="s">
        <v>80</v>
      </c>
      <c r="D37" s="256" t="s">
        <v>232</v>
      </c>
      <c r="E37" s="237"/>
      <c r="F37" s="241" t="s">
        <v>483</v>
      </c>
      <c r="G37" s="136"/>
      <c r="H37" s="126" t="s">
        <v>46</v>
      </c>
      <c r="I37" s="41"/>
      <c r="J37" s="41"/>
      <c r="K37" s="41"/>
    </row>
    <row r="38" spans="1:11" ht="36">
      <c r="A38" s="37"/>
      <c r="B38" s="260" t="s">
        <v>81</v>
      </c>
      <c r="C38" s="260" t="s">
        <v>82</v>
      </c>
      <c r="D38" s="256"/>
      <c r="E38" s="232" t="s">
        <v>484</v>
      </c>
      <c r="F38" s="231" t="s">
        <v>485</v>
      </c>
      <c r="G38" s="216"/>
      <c r="H38" s="126" t="s">
        <v>46</v>
      </c>
      <c r="I38" s="123"/>
      <c r="J38" s="123"/>
      <c r="K38" s="39"/>
    </row>
    <row r="39" spans="1:11" ht="24.95" customHeight="1">
      <c r="A39" s="37"/>
      <c r="B39" s="260"/>
      <c r="C39" s="260" t="s">
        <v>83</v>
      </c>
      <c r="D39" s="256"/>
      <c r="E39" s="232" t="s">
        <v>486</v>
      </c>
      <c r="F39" s="231" t="s">
        <v>487</v>
      </c>
      <c r="G39" s="216"/>
      <c r="H39" s="126" t="s">
        <v>46</v>
      </c>
      <c r="I39" s="123"/>
      <c r="J39" s="123"/>
      <c r="K39" s="39"/>
    </row>
    <row r="40" spans="1:11" ht="36">
      <c r="A40" s="37"/>
      <c r="B40" s="255" t="s">
        <v>84</v>
      </c>
      <c r="C40" s="260" t="s">
        <v>78</v>
      </c>
      <c r="D40" s="255" t="s">
        <v>488</v>
      </c>
      <c r="E40" s="232"/>
      <c r="F40" s="231"/>
      <c r="G40" s="216"/>
      <c r="H40" s="126" t="s">
        <v>46</v>
      </c>
      <c r="I40" s="123"/>
      <c r="J40" s="123"/>
      <c r="K40" s="39"/>
    </row>
    <row r="41" spans="1:11" ht="36">
      <c r="A41" s="37"/>
      <c r="B41" s="255" t="s">
        <v>79</v>
      </c>
      <c r="C41" s="260" t="s">
        <v>80</v>
      </c>
      <c r="D41" s="255" t="s">
        <v>488</v>
      </c>
      <c r="E41" s="232"/>
      <c r="F41" s="231"/>
      <c r="G41" s="216"/>
      <c r="H41" s="126" t="s">
        <v>46</v>
      </c>
      <c r="I41" s="123"/>
      <c r="J41" s="123"/>
      <c r="K41" s="39"/>
    </row>
    <row r="42" spans="1:11" ht="38.25">
      <c r="A42" s="37"/>
      <c r="B42" s="152" t="s">
        <v>87</v>
      </c>
      <c r="C42" s="152" t="s">
        <v>82</v>
      </c>
      <c r="D42" s="191" t="s">
        <v>97</v>
      </c>
      <c r="E42" s="185" t="s">
        <v>484</v>
      </c>
      <c r="F42" s="209" t="s">
        <v>489</v>
      </c>
      <c r="G42" s="130"/>
      <c r="H42" s="170"/>
      <c r="I42" s="123"/>
      <c r="J42" s="270" t="s">
        <v>23</v>
      </c>
      <c r="K42" s="39"/>
    </row>
    <row r="43" spans="1:11" ht="24.95" customHeight="1">
      <c r="A43" s="37"/>
      <c r="B43" s="260"/>
      <c r="C43" s="260" t="s">
        <v>88</v>
      </c>
      <c r="D43" s="255" t="s">
        <v>97</v>
      </c>
      <c r="E43" s="232" t="s">
        <v>486</v>
      </c>
      <c r="F43" s="231" t="s">
        <v>489</v>
      </c>
      <c r="G43" s="216"/>
      <c r="H43" s="126" t="s">
        <v>46</v>
      </c>
      <c r="I43" s="123"/>
      <c r="J43" s="123"/>
      <c r="K43" s="39"/>
    </row>
    <row r="44" spans="1:11" ht="24.95" customHeight="1">
      <c r="A44" s="177"/>
      <c r="B44" s="180" t="s">
        <v>89</v>
      </c>
      <c r="C44" s="124"/>
      <c r="D44" s="138"/>
      <c r="E44" s="171"/>
      <c r="F44" s="171"/>
      <c r="G44" s="212"/>
      <c r="H44" s="158"/>
      <c r="I44" s="172"/>
      <c r="J44" s="172"/>
      <c r="K44" s="178"/>
    </row>
    <row r="45" spans="1:11" ht="24.95" customHeight="1">
      <c r="A45" s="37"/>
      <c r="B45" s="260" t="s">
        <v>90</v>
      </c>
      <c r="C45" s="255" t="s">
        <v>91</v>
      </c>
      <c r="D45" s="256"/>
      <c r="E45" s="235" t="s">
        <v>463</v>
      </c>
      <c r="F45" s="236" t="s">
        <v>490</v>
      </c>
      <c r="G45" s="248"/>
      <c r="H45" s="126" t="s">
        <v>46</v>
      </c>
      <c r="I45" s="123"/>
      <c r="J45" s="123"/>
      <c r="K45" s="39"/>
    </row>
    <row r="46" spans="1:11" ht="24.95" customHeight="1">
      <c r="A46" s="37"/>
      <c r="B46" s="260"/>
      <c r="C46" s="255" t="s">
        <v>92</v>
      </c>
      <c r="D46" s="256"/>
      <c r="E46" s="235" t="s">
        <v>491</v>
      </c>
      <c r="F46" s="236" t="s">
        <v>490</v>
      </c>
      <c r="G46" s="248"/>
      <c r="H46" s="126" t="s">
        <v>46</v>
      </c>
      <c r="I46" s="123"/>
      <c r="J46" s="123"/>
      <c r="K46" s="39"/>
    </row>
    <row r="47" spans="1:11" ht="24.95" customHeight="1">
      <c r="A47" s="37"/>
      <c r="B47" s="260"/>
      <c r="C47" s="255" t="s">
        <v>93</v>
      </c>
      <c r="D47" s="256"/>
      <c r="E47" s="235" t="s">
        <v>492</v>
      </c>
      <c r="F47" s="236" t="s">
        <v>490</v>
      </c>
      <c r="G47" s="248"/>
      <c r="H47" s="126" t="s">
        <v>46</v>
      </c>
      <c r="I47" s="123"/>
      <c r="J47" s="123"/>
      <c r="K47" s="39"/>
    </row>
    <row r="48" spans="1:11" ht="24.95" customHeight="1">
      <c r="A48" s="37"/>
      <c r="B48" s="260"/>
      <c r="C48" s="255" t="s">
        <v>94</v>
      </c>
      <c r="D48" s="256"/>
      <c r="E48" s="235" t="s">
        <v>475</v>
      </c>
      <c r="F48" s="236" t="s">
        <v>490</v>
      </c>
      <c r="G48" s="248"/>
      <c r="H48" s="126" t="s">
        <v>46</v>
      </c>
      <c r="I48" s="123"/>
      <c r="J48" s="123"/>
      <c r="K48" s="39"/>
    </row>
    <row r="49" spans="1:11" ht="24.95" customHeight="1">
      <c r="A49" s="37"/>
      <c r="B49" s="260"/>
      <c r="C49" s="255" t="s">
        <v>95</v>
      </c>
      <c r="D49" s="256"/>
      <c r="E49" s="235" t="s">
        <v>493</v>
      </c>
      <c r="F49" s="236" t="s">
        <v>490</v>
      </c>
      <c r="G49" s="248"/>
      <c r="H49" s="126" t="s">
        <v>46</v>
      </c>
      <c r="I49" s="123"/>
      <c r="J49" s="123"/>
      <c r="K49" s="39"/>
    </row>
    <row r="50" spans="1:11" ht="24.95" customHeight="1">
      <c r="A50" s="37"/>
      <c r="B50" s="260"/>
      <c r="C50" s="255" t="s">
        <v>96</v>
      </c>
      <c r="D50" s="256"/>
      <c r="E50" s="235" t="s">
        <v>481</v>
      </c>
      <c r="F50" s="236" t="s">
        <v>490</v>
      </c>
      <c r="G50" s="248"/>
      <c r="H50" s="126" t="s">
        <v>46</v>
      </c>
      <c r="I50" s="123"/>
      <c r="J50" s="123"/>
      <c r="K50" s="39"/>
    </row>
    <row r="51" spans="1:11" ht="24.95" customHeight="1">
      <c r="A51" s="37"/>
      <c r="B51" s="260" t="s">
        <v>97</v>
      </c>
      <c r="C51" s="255" t="s">
        <v>98</v>
      </c>
      <c r="D51" s="260"/>
      <c r="E51" s="235" t="s">
        <v>494</v>
      </c>
      <c r="F51" s="236" t="s">
        <v>490</v>
      </c>
      <c r="G51" s="248"/>
      <c r="H51" s="126" t="s">
        <v>46</v>
      </c>
      <c r="I51" s="123"/>
      <c r="J51" s="123"/>
      <c r="K51" s="39"/>
    </row>
    <row r="52" spans="1:11" ht="24.95" customHeight="1">
      <c r="A52" s="177"/>
      <c r="B52" s="124"/>
      <c r="C52" s="135"/>
      <c r="D52" s="138"/>
      <c r="E52" s="264"/>
      <c r="F52" s="151"/>
      <c r="G52" s="203"/>
      <c r="H52" s="158"/>
      <c r="I52" s="172"/>
      <c r="J52" s="172"/>
      <c r="K52" s="178"/>
    </row>
    <row r="53" spans="1:11" ht="36">
      <c r="A53" s="37"/>
      <c r="B53" s="255" t="s">
        <v>99</v>
      </c>
      <c r="C53" s="254" t="s">
        <v>82</v>
      </c>
      <c r="D53" s="257" t="s">
        <v>495</v>
      </c>
      <c r="E53" s="237" t="s">
        <v>484</v>
      </c>
      <c r="F53" s="236" t="s">
        <v>496</v>
      </c>
      <c r="G53" s="248"/>
      <c r="H53" s="126" t="s">
        <v>46</v>
      </c>
      <c r="I53" s="123"/>
      <c r="J53" s="123"/>
      <c r="K53" s="39"/>
    </row>
    <row r="54" spans="1:11" ht="24.95" customHeight="1">
      <c r="A54" s="37"/>
      <c r="B54" s="255"/>
      <c r="C54" s="254" t="s">
        <v>83</v>
      </c>
      <c r="D54" s="257"/>
      <c r="E54" s="237" t="s">
        <v>486</v>
      </c>
      <c r="F54" s="236" t="s">
        <v>496</v>
      </c>
      <c r="G54" s="248"/>
      <c r="H54" s="126" t="s">
        <v>46</v>
      </c>
      <c r="I54" s="123"/>
      <c r="J54" s="123"/>
      <c r="K54" s="39"/>
    </row>
    <row r="55" spans="1:11" ht="24.95" customHeight="1">
      <c r="A55" s="177"/>
      <c r="B55" s="150"/>
      <c r="C55" s="135"/>
      <c r="D55" s="138"/>
      <c r="E55" s="208"/>
      <c r="F55" s="151"/>
      <c r="G55" s="203"/>
      <c r="H55" s="158"/>
      <c r="I55" s="172"/>
      <c r="J55" s="172"/>
      <c r="K55" s="178"/>
    </row>
    <row r="56" spans="1:11" ht="36">
      <c r="A56" s="37"/>
      <c r="B56" s="260" t="s">
        <v>100</v>
      </c>
      <c r="C56" s="256" t="s">
        <v>101</v>
      </c>
      <c r="D56" s="256" t="s">
        <v>117</v>
      </c>
      <c r="E56" s="230"/>
      <c r="F56" s="234" t="s">
        <v>497</v>
      </c>
      <c r="G56" s="136" t="s">
        <v>462</v>
      </c>
      <c r="H56" s="126" t="s">
        <v>46</v>
      </c>
      <c r="I56" s="123"/>
      <c r="J56" s="123"/>
      <c r="K56" s="39"/>
    </row>
    <row r="57" spans="1:11" ht="54">
      <c r="A57" s="37"/>
      <c r="B57" s="260"/>
      <c r="C57" s="253" t="s">
        <v>498</v>
      </c>
      <c r="D57" s="262" t="s">
        <v>499</v>
      </c>
      <c r="E57" s="230" t="s">
        <v>500</v>
      </c>
      <c r="F57" s="234" t="s">
        <v>497</v>
      </c>
      <c r="G57" s="136" t="s">
        <v>501</v>
      </c>
      <c r="H57" s="126" t="s">
        <v>46</v>
      </c>
      <c r="I57" s="123"/>
      <c r="J57" s="123"/>
      <c r="K57" s="39"/>
    </row>
    <row r="58" spans="1:11" ht="54">
      <c r="A58" s="37"/>
      <c r="B58" s="260"/>
      <c r="C58" s="253" t="s">
        <v>502</v>
      </c>
      <c r="D58" s="262" t="s">
        <v>499</v>
      </c>
      <c r="E58" s="230" t="s">
        <v>503</v>
      </c>
      <c r="F58" s="234" t="s">
        <v>497</v>
      </c>
      <c r="G58" s="136" t="s">
        <v>501</v>
      </c>
      <c r="H58" s="126" t="s">
        <v>46</v>
      </c>
      <c r="I58" s="123"/>
      <c r="J58" s="123"/>
      <c r="K58" s="39"/>
    </row>
    <row r="59" spans="1:11" ht="54">
      <c r="A59" s="37"/>
      <c r="B59" s="260"/>
      <c r="C59" s="253" t="s">
        <v>504</v>
      </c>
      <c r="D59" s="262" t="s">
        <v>499</v>
      </c>
      <c r="E59" s="230" t="s">
        <v>505</v>
      </c>
      <c r="F59" s="234" t="s">
        <v>497</v>
      </c>
      <c r="G59" s="136" t="s">
        <v>501</v>
      </c>
      <c r="H59" s="126" t="s">
        <v>46</v>
      </c>
      <c r="I59" s="123"/>
      <c r="J59" s="123"/>
      <c r="K59" s="39"/>
    </row>
    <row r="60" spans="1:11" ht="24.95" customHeight="1">
      <c r="A60" s="37"/>
      <c r="B60" s="260"/>
      <c r="C60" s="253" t="s">
        <v>105</v>
      </c>
      <c r="D60" s="262"/>
      <c r="E60" s="230" t="s">
        <v>506</v>
      </c>
      <c r="F60" s="234" t="s">
        <v>497</v>
      </c>
      <c r="G60" s="136"/>
      <c r="H60" s="126" t="s">
        <v>46</v>
      </c>
      <c r="I60" s="123"/>
      <c r="J60" s="123"/>
      <c r="K60" s="39"/>
    </row>
    <row r="61" spans="1:11" ht="24.95" customHeight="1">
      <c r="A61" s="37"/>
      <c r="B61" s="260"/>
      <c r="C61" s="253" t="s">
        <v>106</v>
      </c>
      <c r="D61" s="262"/>
      <c r="E61" s="230" t="s">
        <v>507</v>
      </c>
      <c r="F61" s="234" t="s">
        <v>497</v>
      </c>
      <c r="G61" s="136"/>
      <c r="H61" s="126" t="s">
        <v>46</v>
      </c>
      <c r="I61" s="123"/>
      <c r="J61" s="123"/>
      <c r="K61" s="39"/>
    </row>
    <row r="62" spans="1:11" ht="24.95" customHeight="1">
      <c r="A62" s="37"/>
      <c r="B62" s="260"/>
      <c r="C62" s="253" t="s">
        <v>107</v>
      </c>
      <c r="D62" s="262"/>
      <c r="E62" s="230" t="s">
        <v>508</v>
      </c>
      <c r="F62" s="234" t="s">
        <v>497</v>
      </c>
      <c r="G62" s="136"/>
      <c r="H62" s="126" t="s">
        <v>46</v>
      </c>
      <c r="I62" s="123"/>
      <c r="J62" s="123"/>
      <c r="K62" s="39"/>
    </row>
    <row r="63" spans="1:11" ht="24.95" customHeight="1">
      <c r="A63" s="37"/>
      <c r="B63" s="260"/>
      <c r="C63" s="253" t="s">
        <v>108</v>
      </c>
      <c r="D63" s="262"/>
      <c r="E63" s="230" t="s">
        <v>509</v>
      </c>
      <c r="F63" s="234" t="s">
        <v>497</v>
      </c>
      <c r="G63" s="136"/>
      <c r="H63" s="126" t="s">
        <v>46</v>
      </c>
      <c r="I63" s="123"/>
      <c r="J63" s="123"/>
      <c r="K63" s="39"/>
    </row>
    <row r="64" spans="1:11" ht="24.95" customHeight="1">
      <c r="A64" s="37"/>
      <c r="B64" s="260"/>
      <c r="C64" s="253" t="s">
        <v>109</v>
      </c>
      <c r="D64" s="262"/>
      <c r="E64" s="230" t="s">
        <v>510</v>
      </c>
      <c r="F64" s="234" t="s">
        <v>497</v>
      </c>
      <c r="G64" s="136"/>
      <c r="H64" s="126" t="s">
        <v>46</v>
      </c>
      <c r="I64" s="123"/>
      <c r="J64" s="123"/>
      <c r="K64" s="39"/>
    </row>
    <row r="65" spans="1:11" ht="24.95" customHeight="1">
      <c r="A65" s="37"/>
      <c r="B65" s="260"/>
      <c r="C65" s="253" t="s">
        <v>110</v>
      </c>
      <c r="D65" s="262"/>
      <c r="E65" s="230" t="s">
        <v>511</v>
      </c>
      <c r="F65" s="234" t="s">
        <v>497</v>
      </c>
      <c r="G65" s="136"/>
      <c r="H65" s="126" t="s">
        <v>46</v>
      </c>
      <c r="I65" s="123"/>
      <c r="J65" s="123"/>
      <c r="K65" s="39"/>
    </row>
    <row r="66" spans="1:11" ht="24.95" customHeight="1">
      <c r="A66" s="37"/>
      <c r="B66" s="260"/>
      <c r="C66" s="253" t="s">
        <v>111</v>
      </c>
      <c r="D66" s="262"/>
      <c r="E66" s="230" t="s">
        <v>512</v>
      </c>
      <c r="F66" s="234" t="s">
        <v>497</v>
      </c>
      <c r="G66" s="136"/>
      <c r="H66" s="126" t="s">
        <v>46</v>
      </c>
      <c r="I66" s="123"/>
      <c r="J66" s="123"/>
      <c r="K66" s="39"/>
    </row>
    <row r="67" spans="1:11" ht="24.95" customHeight="1">
      <c r="A67" s="37"/>
      <c r="B67" s="260"/>
      <c r="C67" s="253" t="s">
        <v>112</v>
      </c>
      <c r="D67" s="262"/>
      <c r="E67" s="230" t="s">
        <v>513</v>
      </c>
      <c r="F67" s="234" t="s">
        <v>497</v>
      </c>
      <c r="G67" s="136"/>
      <c r="H67" s="126" t="s">
        <v>46</v>
      </c>
      <c r="I67" s="123"/>
      <c r="J67" s="123"/>
      <c r="K67" s="39"/>
    </row>
    <row r="68" spans="1:11" ht="24.95" customHeight="1">
      <c r="A68" s="37"/>
      <c r="B68" s="260"/>
      <c r="C68" s="253" t="s">
        <v>113</v>
      </c>
      <c r="D68" s="262"/>
      <c r="E68" s="230" t="s">
        <v>514</v>
      </c>
      <c r="F68" s="234" t="s">
        <v>497</v>
      </c>
      <c r="G68" s="136"/>
      <c r="H68" s="126" t="s">
        <v>46</v>
      </c>
      <c r="I68" s="123"/>
      <c r="J68" s="123"/>
      <c r="K68" s="39"/>
    </row>
    <row r="69" spans="1:11" ht="24.95" customHeight="1">
      <c r="A69" s="37"/>
      <c r="B69" s="260"/>
      <c r="C69" s="253" t="s">
        <v>114</v>
      </c>
      <c r="D69" s="262"/>
      <c r="E69" s="230" t="s">
        <v>515</v>
      </c>
      <c r="F69" s="234" t="s">
        <v>497</v>
      </c>
      <c r="G69" s="136"/>
      <c r="H69" s="126" t="s">
        <v>46</v>
      </c>
      <c r="I69" s="123"/>
      <c r="J69" s="123"/>
      <c r="K69" s="39"/>
    </row>
    <row r="70" spans="1:11" ht="24.95" customHeight="1">
      <c r="A70" s="37"/>
      <c r="B70" s="260"/>
      <c r="C70" s="253" t="s">
        <v>115</v>
      </c>
      <c r="D70" s="262"/>
      <c r="E70" s="230" t="s">
        <v>516</v>
      </c>
      <c r="F70" s="234" t="s">
        <v>497</v>
      </c>
      <c r="G70" s="136"/>
      <c r="H70" s="126" t="s">
        <v>46</v>
      </c>
      <c r="I70" s="123"/>
      <c r="J70" s="123"/>
      <c r="K70" s="39"/>
    </row>
    <row r="71" spans="1:11" ht="24.95" customHeight="1">
      <c r="A71" s="37"/>
      <c r="B71" s="260"/>
      <c r="C71" s="253" t="s">
        <v>116</v>
      </c>
      <c r="D71" s="262"/>
      <c r="E71" s="230" t="s">
        <v>517</v>
      </c>
      <c r="F71" s="234" t="s">
        <v>497</v>
      </c>
      <c r="G71" s="136"/>
      <c r="H71" s="126" t="s">
        <v>46</v>
      </c>
      <c r="I71" s="123"/>
      <c r="J71" s="123"/>
      <c r="K71" s="39"/>
    </row>
    <row r="72" spans="1:11" ht="24.95" customHeight="1">
      <c r="A72" s="177"/>
      <c r="B72" s="124"/>
      <c r="C72" s="264"/>
      <c r="D72" s="154"/>
      <c r="E72" s="199"/>
      <c r="F72" s="200"/>
      <c r="G72" s="179"/>
      <c r="H72" s="158"/>
      <c r="I72" s="172"/>
      <c r="J72" s="172"/>
      <c r="K72" s="178"/>
    </row>
    <row r="73" spans="1:11" ht="24.95" customHeight="1">
      <c r="A73" s="37"/>
      <c r="B73" s="255" t="s">
        <v>118</v>
      </c>
      <c r="C73" s="255" t="s">
        <v>101</v>
      </c>
      <c r="D73" s="256"/>
      <c r="E73" s="235" t="s">
        <v>518</v>
      </c>
      <c r="F73" s="234"/>
      <c r="G73" s="136"/>
      <c r="H73" s="170"/>
      <c r="I73" s="123"/>
      <c r="J73" s="270" t="s">
        <v>23</v>
      </c>
      <c r="K73" s="39"/>
    </row>
    <row r="74" spans="1:11" ht="24.95" customHeight="1">
      <c r="A74" s="37"/>
      <c r="B74" s="260"/>
      <c r="C74" s="252" t="s">
        <v>119</v>
      </c>
      <c r="D74" s="256" t="s">
        <v>97</v>
      </c>
      <c r="E74" s="235"/>
      <c r="F74" s="234"/>
      <c r="G74" s="136"/>
      <c r="H74" s="170"/>
      <c r="I74" s="123"/>
      <c r="J74" s="270" t="s">
        <v>23</v>
      </c>
      <c r="K74" s="39"/>
    </row>
    <row r="75" spans="1:11" ht="24.95" customHeight="1">
      <c r="A75" s="37"/>
      <c r="B75" s="260"/>
      <c r="C75" s="252" t="s">
        <v>120</v>
      </c>
      <c r="D75" s="256"/>
      <c r="E75" s="235"/>
      <c r="F75" s="234"/>
      <c r="G75" s="136"/>
      <c r="H75" s="170"/>
      <c r="I75" s="123"/>
      <c r="J75" s="270" t="s">
        <v>23</v>
      </c>
      <c r="K75" s="39"/>
    </row>
    <row r="76" spans="1:11" ht="24.95" customHeight="1">
      <c r="A76" s="37"/>
      <c r="B76" s="260"/>
      <c r="C76" s="252" t="s">
        <v>121</v>
      </c>
      <c r="D76" s="256"/>
      <c r="E76" s="235"/>
      <c r="F76" s="234"/>
      <c r="G76" s="136"/>
      <c r="H76" s="170"/>
      <c r="I76" s="123"/>
      <c r="J76" s="270" t="s">
        <v>23</v>
      </c>
      <c r="K76" s="39"/>
    </row>
    <row r="77" spans="1:11" ht="24.95" customHeight="1">
      <c r="A77" s="37"/>
      <c r="B77" s="260"/>
      <c r="C77" s="252" t="s">
        <v>105</v>
      </c>
      <c r="D77" s="256"/>
      <c r="E77" s="235"/>
      <c r="F77" s="234"/>
      <c r="G77" s="136"/>
      <c r="H77" s="170"/>
      <c r="I77" s="123"/>
      <c r="J77" s="270" t="s">
        <v>23</v>
      </c>
      <c r="K77" s="39"/>
    </row>
    <row r="78" spans="1:11" ht="24.95" customHeight="1">
      <c r="A78" s="37"/>
      <c r="B78" s="260"/>
      <c r="C78" s="252" t="s">
        <v>106</v>
      </c>
      <c r="D78" s="256"/>
      <c r="E78" s="235"/>
      <c r="F78" s="234"/>
      <c r="G78" s="136"/>
      <c r="H78" s="170"/>
      <c r="I78" s="123"/>
      <c r="J78" s="270" t="s">
        <v>23</v>
      </c>
      <c r="K78" s="39"/>
    </row>
    <row r="79" spans="1:11" ht="24.95" customHeight="1">
      <c r="A79" s="37"/>
      <c r="B79" s="260"/>
      <c r="C79" s="252" t="s">
        <v>107</v>
      </c>
      <c r="D79" s="256"/>
      <c r="E79" s="235"/>
      <c r="F79" s="234"/>
      <c r="G79" s="136"/>
      <c r="H79" s="170"/>
      <c r="I79" s="123"/>
      <c r="J79" s="270" t="s">
        <v>23</v>
      </c>
      <c r="K79" s="39"/>
    </row>
    <row r="80" spans="1:11" ht="24.95" customHeight="1">
      <c r="A80" s="37"/>
      <c r="B80" s="260"/>
      <c r="C80" s="252" t="s">
        <v>108</v>
      </c>
      <c r="D80" s="256"/>
      <c r="E80" s="235"/>
      <c r="F80" s="234"/>
      <c r="G80" s="136"/>
      <c r="H80" s="170"/>
      <c r="I80" s="123"/>
      <c r="J80" s="270" t="s">
        <v>23</v>
      </c>
      <c r="K80" s="39"/>
    </row>
    <row r="81" spans="1:11" ht="24.95" customHeight="1">
      <c r="A81" s="37"/>
      <c r="B81" s="260"/>
      <c r="C81" s="252" t="s">
        <v>109</v>
      </c>
      <c r="D81" s="256"/>
      <c r="E81" s="235"/>
      <c r="F81" s="234"/>
      <c r="G81" s="136"/>
      <c r="H81" s="170"/>
      <c r="I81" s="123"/>
      <c r="J81" s="270" t="s">
        <v>23</v>
      </c>
      <c r="K81" s="39"/>
    </row>
    <row r="82" spans="1:11" ht="24.95" customHeight="1">
      <c r="A82" s="37"/>
      <c r="B82" s="260"/>
      <c r="C82" s="252" t="s">
        <v>110</v>
      </c>
      <c r="D82" s="256"/>
      <c r="E82" s="235"/>
      <c r="F82" s="234"/>
      <c r="G82" s="136"/>
      <c r="H82" s="170"/>
      <c r="I82" s="123"/>
      <c r="J82" s="270" t="s">
        <v>23</v>
      </c>
      <c r="K82" s="39"/>
    </row>
    <row r="83" spans="1:11" ht="24.95" customHeight="1">
      <c r="A83" s="37"/>
      <c r="B83" s="260"/>
      <c r="C83" s="252" t="s">
        <v>111</v>
      </c>
      <c r="D83" s="256"/>
      <c r="E83" s="235"/>
      <c r="F83" s="234"/>
      <c r="G83" s="136"/>
      <c r="H83" s="170"/>
      <c r="I83" s="123"/>
      <c r="J83" s="270" t="s">
        <v>23</v>
      </c>
      <c r="K83" s="39"/>
    </row>
    <row r="84" spans="1:11" ht="24.95" customHeight="1">
      <c r="A84" s="37"/>
      <c r="B84" s="260"/>
      <c r="C84" s="252" t="s">
        <v>112</v>
      </c>
      <c r="D84" s="256"/>
      <c r="E84" s="235"/>
      <c r="F84" s="234"/>
      <c r="G84" s="136"/>
      <c r="H84" s="170"/>
      <c r="I84" s="123"/>
      <c r="J84" s="270" t="s">
        <v>23</v>
      </c>
      <c r="K84" s="39"/>
    </row>
    <row r="85" spans="1:11" ht="24.95" customHeight="1">
      <c r="A85" s="37"/>
      <c r="B85" s="260"/>
      <c r="C85" s="252" t="s">
        <v>113</v>
      </c>
      <c r="D85" s="256"/>
      <c r="E85" s="235"/>
      <c r="F85" s="234"/>
      <c r="G85" s="136"/>
      <c r="H85" s="170"/>
      <c r="I85" s="123"/>
      <c r="J85" s="270" t="s">
        <v>23</v>
      </c>
      <c r="K85" s="39"/>
    </row>
    <row r="86" spans="1:11" ht="24.95" customHeight="1">
      <c r="A86" s="37"/>
      <c r="B86" s="260"/>
      <c r="C86" s="252" t="s">
        <v>114</v>
      </c>
      <c r="D86" s="256"/>
      <c r="E86" s="235"/>
      <c r="F86" s="234"/>
      <c r="G86" s="136"/>
      <c r="H86" s="170"/>
      <c r="I86" s="123"/>
      <c r="J86" s="270" t="s">
        <v>23</v>
      </c>
      <c r="K86" s="39"/>
    </row>
    <row r="87" spans="1:11" ht="24.95" customHeight="1">
      <c r="A87" s="37"/>
      <c r="B87" s="260"/>
      <c r="C87" s="252" t="s">
        <v>115</v>
      </c>
      <c r="D87" s="256"/>
      <c r="E87" s="235"/>
      <c r="F87" s="234"/>
      <c r="G87" s="136"/>
      <c r="H87" s="170"/>
      <c r="I87" s="123"/>
      <c r="J87" s="270" t="s">
        <v>23</v>
      </c>
      <c r="K87" s="39"/>
    </row>
    <row r="88" spans="1:11" ht="24.95" customHeight="1">
      <c r="A88" s="37"/>
      <c r="B88" s="260"/>
      <c r="C88" s="252" t="s">
        <v>116</v>
      </c>
      <c r="D88" s="256"/>
      <c r="E88" s="235"/>
      <c r="F88" s="234"/>
      <c r="G88" s="136"/>
      <c r="H88" s="170"/>
      <c r="I88" s="123"/>
      <c r="J88" s="270" t="s">
        <v>23</v>
      </c>
      <c r="K88" s="39"/>
    </row>
    <row r="89" spans="1:11" ht="24.95" customHeight="1">
      <c r="A89" s="177"/>
      <c r="B89" s="124"/>
      <c r="C89" s="118"/>
      <c r="D89" s="138"/>
      <c r="E89" s="264"/>
      <c r="F89" s="200"/>
      <c r="G89" s="179"/>
      <c r="H89" s="158"/>
      <c r="I89" s="172"/>
      <c r="J89" s="172"/>
      <c r="K89" s="178"/>
    </row>
    <row r="90" spans="1:11" ht="38.25">
      <c r="A90" s="37"/>
      <c r="B90" s="255" t="s">
        <v>122</v>
      </c>
      <c r="C90" s="255" t="s">
        <v>123</v>
      </c>
      <c r="D90" s="256"/>
      <c r="E90" s="235"/>
      <c r="F90" s="234"/>
      <c r="G90" s="136" t="s">
        <v>519</v>
      </c>
      <c r="H90" s="170"/>
      <c r="I90" s="123"/>
      <c r="J90" s="270" t="s">
        <v>23</v>
      </c>
      <c r="K90" s="39"/>
    </row>
    <row r="91" spans="1:11" ht="24.95" customHeight="1">
      <c r="A91" s="37"/>
      <c r="B91" s="255"/>
      <c r="C91" s="255" t="s">
        <v>124</v>
      </c>
      <c r="D91" s="256"/>
      <c r="E91" s="235"/>
      <c r="F91" s="234"/>
      <c r="G91" s="136"/>
      <c r="H91" s="170"/>
      <c r="I91" s="123"/>
      <c r="J91" s="270" t="s">
        <v>23</v>
      </c>
      <c r="K91" s="39"/>
    </row>
    <row r="92" spans="1:11" ht="24.95" customHeight="1">
      <c r="A92" s="37"/>
      <c r="B92" s="255"/>
      <c r="C92" s="255" t="s">
        <v>125</v>
      </c>
      <c r="D92" s="256"/>
      <c r="E92" s="235"/>
      <c r="F92" s="234"/>
      <c r="G92" s="136"/>
      <c r="H92" s="170"/>
      <c r="I92" s="123"/>
      <c r="J92" s="270" t="s">
        <v>23</v>
      </c>
      <c r="K92" s="39"/>
    </row>
    <row r="93" spans="1:11" ht="24.95" customHeight="1">
      <c r="A93" s="37"/>
      <c r="B93" s="255"/>
      <c r="C93" s="255" t="s">
        <v>126</v>
      </c>
      <c r="D93" s="256"/>
      <c r="E93" s="235"/>
      <c r="F93" s="234"/>
      <c r="G93" s="136"/>
      <c r="H93" s="170"/>
      <c r="I93" s="123"/>
      <c r="J93" s="270" t="s">
        <v>23</v>
      </c>
      <c r="K93" s="39"/>
    </row>
    <row r="94" spans="1:11" ht="24.95" customHeight="1">
      <c r="A94" s="37"/>
      <c r="B94" s="255"/>
      <c r="C94" s="255" t="s">
        <v>127</v>
      </c>
      <c r="D94" s="256"/>
      <c r="E94" s="235"/>
      <c r="F94" s="234"/>
      <c r="G94" s="136"/>
      <c r="H94" s="170"/>
      <c r="I94" s="123"/>
      <c r="J94" s="270" t="s">
        <v>23</v>
      </c>
      <c r="K94" s="39"/>
    </row>
    <row r="95" spans="1:11" ht="24.95" customHeight="1">
      <c r="A95" s="37"/>
      <c r="B95" s="255"/>
      <c r="C95" s="255" t="s">
        <v>128</v>
      </c>
      <c r="D95" s="256"/>
      <c r="E95" s="235"/>
      <c r="F95" s="234"/>
      <c r="G95" s="136"/>
      <c r="H95" s="170"/>
      <c r="I95" s="123"/>
      <c r="J95" s="270" t="s">
        <v>23</v>
      </c>
      <c r="K95" s="39"/>
    </row>
    <row r="96" spans="1:11" ht="24.95" customHeight="1">
      <c r="A96" s="37"/>
      <c r="B96" s="255"/>
      <c r="C96" s="255" t="s">
        <v>129</v>
      </c>
      <c r="D96" s="256"/>
      <c r="E96" s="235"/>
      <c r="F96" s="234"/>
      <c r="G96" s="136"/>
      <c r="H96" s="170"/>
      <c r="I96" s="123"/>
      <c r="J96" s="270" t="s">
        <v>23</v>
      </c>
      <c r="K96" s="39"/>
    </row>
    <row r="97" spans="1:11" ht="24.95" customHeight="1">
      <c r="A97" s="37"/>
      <c r="B97" s="255"/>
      <c r="C97" s="255" t="s">
        <v>130</v>
      </c>
      <c r="D97" s="256"/>
      <c r="E97" s="235"/>
      <c r="F97" s="234"/>
      <c r="G97" s="136"/>
      <c r="H97" s="170"/>
      <c r="I97" s="123"/>
      <c r="J97" s="270" t="s">
        <v>23</v>
      </c>
      <c r="K97" s="39"/>
    </row>
    <row r="98" spans="1:11" ht="24.95" customHeight="1">
      <c r="A98" s="37"/>
      <c r="B98" s="255"/>
      <c r="C98" s="255" t="s">
        <v>131</v>
      </c>
      <c r="D98" s="256"/>
      <c r="E98" s="235"/>
      <c r="F98" s="234"/>
      <c r="G98" s="136"/>
      <c r="H98" s="170"/>
      <c r="I98" s="123"/>
      <c r="J98" s="270" t="s">
        <v>23</v>
      </c>
      <c r="K98" s="39"/>
    </row>
    <row r="99" spans="1:11" ht="24.95" customHeight="1">
      <c r="A99" s="37"/>
      <c r="B99" s="255"/>
      <c r="C99" s="255" t="s">
        <v>132</v>
      </c>
      <c r="D99" s="256"/>
      <c r="E99" s="235"/>
      <c r="F99" s="234"/>
      <c r="G99" s="136"/>
      <c r="H99" s="170"/>
      <c r="I99" s="123"/>
      <c r="J99" s="270" t="s">
        <v>23</v>
      </c>
      <c r="K99" s="39"/>
    </row>
    <row r="100" spans="1:11" ht="38.25">
      <c r="A100" s="37"/>
      <c r="B100" s="260"/>
      <c r="C100" s="255" t="s">
        <v>133</v>
      </c>
      <c r="D100" s="256"/>
      <c r="E100" s="235"/>
      <c r="F100" s="234"/>
      <c r="G100" s="136"/>
      <c r="H100" s="170"/>
      <c r="I100" s="123"/>
      <c r="J100" s="270" t="s">
        <v>23</v>
      </c>
      <c r="K100" s="39"/>
    </row>
    <row r="101" spans="1:11" ht="24.95" customHeight="1">
      <c r="A101" s="177"/>
      <c r="B101" s="124"/>
      <c r="C101" s="150"/>
      <c r="D101" s="138"/>
      <c r="E101" s="264"/>
      <c r="F101" s="200"/>
      <c r="G101" s="179"/>
      <c r="H101" s="158"/>
      <c r="I101" s="172"/>
      <c r="J101" s="186"/>
      <c r="K101" s="178"/>
    </row>
    <row r="102" spans="1:11" ht="108">
      <c r="A102" s="37"/>
      <c r="B102" s="260" t="s">
        <v>134</v>
      </c>
      <c r="C102" s="255" t="s">
        <v>83</v>
      </c>
      <c r="D102" s="257"/>
      <c r="E102" s="237"/>
      <c r="F102" s="234" t="s">
        <v>520</v>
      </c>
      <c r="G102" s="136" t="s">
        <v>521</v>
      </c>
      <c r="H102" s="126" t="s">
        <v>46</v>
      </c>
      <c r="I102" s="123"/>
      <c r="J102" s="123"/>
      <c r="K102" s="39"/>
    </row>
    <row r="103" spans="1:11" ht="24.95" customHeight="1">
      <c r="A103" s="37"/>
      <c r="B103" s="260"/>
      <c r="C103" s="255" t="s">
        <v>135</v>
      </c>
      <c r="D103" s="257"/>
      <c r="E103" s="237" t="s">
        <v>492</v>
      </c>
      <c r="F103" s="234" t="s">
        <v>520</v>
      </c>
      <c r="G103" s="136"/>
      <c r="H103" s="170"/>
      <c r="I103" s="156" t="s">
        <v>47</v>
      </c>
      <c r="J103" s="123"/>
      <c r="K103" s="39"/>
    </row>
    <row r="104" spans="1:11" ht="36">
      <c r="A104" s="37"/>
      <c r="B104" s="260"/>
      <c r="C104" s="255" t="s">
        <v>136</v>
      </c>
      <c r="D104" s="257"/>
      <c r="E104" s="237" t="s">
        <v>522</v>
      </c>
      <c r="F104" s="234" t="s">
        <v>520</v>
      </c>
      <c r="G104" s="136"/>
      <c r="H104" s="170"/>
      <c r="I104" s="156" t="s">
        <v>47</v>
      </c>
      <c r="J104" s="123"/>
      <c r="K104" s="39"/>
    </row>
    <row r="105" spans="1:11" ht="24.95" customHeight="1">
      <c r="A105" s="37"/>
      <c r="B105" s="260"/>
      <c r="C105" s="255" t="s">
        <v>137</v>
      </c>
      <c r="D105" s="257"/>
      <c r="E105" s="237" t="s">
        <v>523</v>
      </c>
      <c r="F105" s="234" t="s">
        <v>520</v>
      </c>
      <c r="G105" s="136"/>
      <c r="H105" s="170"/>
      <c r="I105" s="156" t="s">
        <v>47</v>
      </c>
      <c r="J105" s="123"/>
      <c r="K105" s="39"/>
    </row>
    <row r="106" spans="1:11" ht="24.95" customHeight="1">
      <c r="A106" s="37"/>
      <c r="B106" s="260"/>
      <c r="C106" s="255" t="s">
        <v>138</v>
      </c>
      <c r="D106" s="257"/>
      <c r="E106" s="237" t="s">
        <v>463</v>
      </c>
      <c r="F106" s="234" t="s">
        <v>520</v>
      </c>
      <c r="G106" s="136"/>
      <c r="H106" s="170"/>
      <c r="I106" s="156" t="s">
        <v>47</v>
      </c>
      <c r="J106" s="123"/>
      <c r="K106" s="39"/>
    </row>
    <row r="107" spans="1:11" ht="24.95" customHeight="1">
      <c r="A107" s="37"/>
      <c r="B107" s="260"/>
      <c r="C107" s="255" t="s">
        <v>139</v>
      </c>
      <c r="D107" s="257"/>
      <c r="E107" s="237" t="s">
        <v>524</v>
      </c>
      <c r="F107" s="234" t="s">
        <v>520</v>
      </c>
      <c r="G107" s="136"/>
      <c r="H107" s="170"/>
      <c r="I107" s="156" t="s">
        <v>47</v>
      </c>
      <c r="J107" s="123"/>
      <c r="K107" s="39"/>
    </row>
    <row r="108" spans="1:11" ht="24.95" customHeight="1">
      <c r="A108" s="37"/>
      <c r="B108" s="260"/>
      <c r="C108" s="255" t="s">
        <v>140</v>
      </c>
      <c r="D108" s="257"/>
      <c r="E108" s="237" t="s">
        <v>525</v>
      </c>
      <c r="F108" s="234" t="s">
        <v>520</v>
      </c>
      <c r="G108" s="136"/>
      <c r="H108" s="170"/>
      <c r="I108" s="156" t="s">
        <v>47</v>
      </c>
      <c r="J108" s="123"/>
      <c r="K108" s="39"/>
    </row>
    <row r="109" spans="1:11" ht="24.95" customHeight="1">
      <c r="A109" s="37"/>
      <c r="B109" s="260"/>
      <c r="C109" s="255" t="s">
        <v>141</v>
      </c>
      <c r="D109" s="257"/>
      <c r="E109" s="237" t="s">
        <v>469</v>
      </c>
      <c r="F109" s="234" t="s">
        <v>520</v>
      </c>
      <c r="G109" s="136"/>
      <c r="H109" s="170"/>
      <c r="I109" s="156" t="s">
        <v>47</v>
      </c>
      <c r="J109" s="123"/>
      <c r="K109" s="39"/>
    </row>
    <row r="110" spans="1:11" ht="36">
      <c r="A110" s="37"/>
      <c r="B110" s="260"/>
      <c r="C110" s="255" t="s">
        <v>142</v>
      </c>
      <c r="D110" s="257"/>
      <c r="E110" s="237" t="s">
        <v>522</v>
      </c>
      <c r="F110" s="234" t="s">
        <v>520</v>
      </c>
      <c r="G110" s="136"/>
      <c r="H110" s="170"/>
      <c r="I110" s="156" t="s">
        <v>47</v>
      </c>
      <c r="J110" s="123"/>
      <c r="K110" s="39"/>
    </row>
    <row r="111" spans="1:11" ht="36">
      <c r="A111" s="37"/>
      <c r="B111" s="260"/>
      <c r="C111" s="255" t="s">
        <v>143</v>
      </c>
      <c r="D111" s="257"/>
      <c r="E111" s="237" t="s">
        <v>522</v>
      </c>
      <c r="F111" s="234" t="s">
        <v>520</v>
      </c>
      <c r="G111" s="136"/>
      <c r="H111" s="170"/>
      <c r="I111" s="156" t="s">
        <v>47</v>
      </c>
      <c r="J111" s="123"/>
      <c r="K111" s="39"/>
    </row>
    <row r="112" spans="1:11" ht="18">
      <c r="A112" s="37"/>
      <c r="B112" s="260"/>
      <c r="C112" s="255" t="s">
        <v>144</v>
      </c>
      <c r="D112" s="257"/>
      <c r="E112" s="237" t="s">
        <v>526</v>
      </c>
      <c r="F112" s="234" t="s">
        <v>520</v>
      </c>
      <c r="G112" s="136"/>
      <c r="H112" s="170"/>
      <c r="I112" s="156" t="s">
        <v>47</v>
      </c>
      <c r="J112" s="123"/>
      <c r="K112" s="39"/>
    </row>
    <row r="113" spans="1:11" ht="24.95" customHeight="1">
      <c r="A113" s="37"/>
      <c r="B113" s="260"/>
      <c r="C113" s="255" t="s">
        <v>145</v>
      </c>
      <c r="D113" s="257"/>
      <c r="E113" s="237" t="s">
        <v>466</v>
      </c>
      <c r="F113" s="234" t="s">
        <v>520</v>
      </c>
      <c r="G113" s="136"/>
      <c r="H113" s="170"/>
      <c r="I113" s="156" t="s">
        <v>47</v>
      </c>
      <c r="J113" s="123"/>
      <c r="K113" s="39"/>
    </row>
    <row r="114" spans="1:11" ht="24.95" customHeight="1">
      <c r="A114" s="177"/>
      <c r="B114" s="124"/>
      <c r="C114" s="150"/>
      <c r="D114" s="138"/>
      <c r="E114" s="208"/>
      <c r="F114" s="200"/>
      <c r="G114" s="179"/>
      <c r="H114" s="158"/>
      <c r="I114" s="172"/>
      <c r="J114" s="172"/>
      <c r="K114" s="178"/>
    </row>
    <row r="115" spans="1:11" ht="54">
      <c r="A115" s="37"/>
      <c r="B115" s="260" t="s">
        <v>146</v>
      </c>
      <c r="C115" s="260" t="s">
        <v>147</v>
      </c>
      <c r="D115" s="256" t="s">
        <v>97</v>
      </c>
      <c r="E115" s="235"/>
      <c r="F115" s="234" t="s">
        <v>527</v>
      </c>
      <c r="G115" s="136" t="s">
        <v>528</v>
      </c>
      <c r="H115" s="126" t="s">
        <v>46</v>
      </c>
      <c r="I115" s="123"/>
      <c r="J115" s="123"/>
      <c r="K115" s="39"/>
    </row>
    <row r="116" spans="1:11" ht="54">
      <c r="A116" s="37"/>
      <c r="B116" s="260"/>
      <c r="C116" s="260" t="s">
        <v>148</v>
      </c>
      <c r="D116" s="257" t="s">
        <v>529</v>
      </c>
      <c r="E116" s="237"/>
      <c r="F116" s="234" t="s">
        <v>527</v>
      </c>
      <c r="G116" s="137" t="s">
        <v>530</v>
      </c>
      <c r="H116" s="126" t="s">
        <v>46</v>
      </c>
      <c r="I116" s="40"/>
      <c r="J116" s="40"/>
      <c r="K116" s="40"/>
    </row>
    <row r="117" spans="1:11" ht="24.95" customHeight="1">
      <c r="A117" s="37"/>
      <c r="B117" s="260" t="s">
        <v>149</v>
      </c>
      <c r="C117" s="255" t="s">
        <v>150</v>
      </c>
      <c r="D117" s="260"/>
      <c r="E117" s="237" t="s">
        <v>486</v>
      </c>
      <c r="F117" s="234" t="s">
        <v>531</v>
      </c>
      <c r="G117" s="136"/>
      <c r="H117" s="126" t="s">
        <v>46</v>
      </c>
      <c r="I117" s="123"/>
      <c r="J117" s="123"/>
      <c r="K117" s="39"/>
    </row>
    <row r="118" spans="1:11" ht="24.95" customHeight="1">
      <c r="A118" s="37"/>
      <c r="B118" s="260"/>
      <c r="C118" s="255" t="s">
        <v>151</v>
      </c>
      <c r="D118" s="251"/>
      <c r="E118" s="237" t="s">
        <v>484</v>
      </c>
      <c r="F118" s="234" t="s">
        <v>531</v>
      </c>
      <c r="G118" s="136"/>
      <c r="H118" s="126" t="s">
        <v>46</v>
      </c>
      <c r="I118" s="123"/>
      <c r="J118" s="123"/>
      <c r="K118" s="39"/>
    </row>
    <row r="119" spans="1:11" ht="24.95" customHeight="1">
      <c r="A119" s="37"/>
      <c r="B119" s="260"/>
      <c r="C119" s="250" t="s">
        <v>152</v>
      </c>
      <c r="D119" s="251"/>
      <c r="E119" s="237" t="s">
        <v>484</v>
      </c>
      <c r="F119" s="234" t="s">
        <v>531</v>
      </c>
      <c r="G119" s="136"/>
      <c r="H119" s="126" t="s">
        <v>46</v>
      </c>
      <c r="I119" s="123"/>
      <c r="J119" s="123"/>
      <c r="K119" s="39"/>
    </row>
    <row r="120" spans="1:11" ht="24.95" customHeight="1">
      <c r="A120" s="37"/>
      <c r="B120" s="260"/>
      <c r="C120" s="250" t="s">
        <v>153</v>
      </c>
      <c r="D120" s="251"/>
      <c r="E120" s="237" t="s">
        <v>484</v>
      </c>
      <c r="F120" s="234" t="s">
        <v>531</v>
      </c>
      <c r="G120" s="136"/>
      <c r="H120" s="126" t="s">
        <v>46</v>
      </c>
      <c r="I120" s="123"/>
      <c r="J120" s="123"/>
      <c r="K120" s="39"/>
    </row>
    <row r="121" spans="1:11" ht="24.95" customHeight="1">
      <c r="A121" s="37"/>
      <c r="B121" s="260"/>
      <c r="C121" s="250" t="s">
        <v>154</v>
      </c>
      <c r="D121" s="251"/>
      <c r="E121" s="237" t="s">
        <v>484</v>
      </c>
      <c r="F121" s="234" t="s">
        <v>531</v>
      </c>
      <c r="G121" s="136"/>
      <c r="H121" s="126" t="s">
        <v>46</v>
      </c>
      <c r="I121" s="123"/>
      <c r="J121" s="123"/>
      <c r="K121" s="39"/>
    </row>
    <row r="122" spans="1:11" ht="24.95" customHeight="1">
      <c r="A122" s="177"/>
      <c r="B122" s="124"/>
      <c r="C122" s="129"/>
      <c r="D122" s="131"/>
      <c r="E122" s="208"/>
      <c r="F122" s="200"/>
      <c r="G122" s="179"/>
      <c r="H122" s="158"/>
      <c r="I122" s="172"/>
      <c r="J122" s="172"/>
      <c r="K122" s="178"/>
    </row>
    <row r="123" spans="1:11" ht="36">
      <c r="A123" s="37"/>
      <c r="B123" s="260" t="s">
        <v>155</v>
      </c>
      <c r="C123" s="260" t="s">
        <v>82</v>
      </c>
      <c r="D123" s="256"/>
      <c r="E123" s="237" t="s">
        <v>532</v>
      </c>
      <c r="F123" s="236"/>
      <c r="G123" s="248"/>
      <c r="H123" s="126" t="s">
        <v>46</v>
      </c>
      <c r="I123" s="123"/>
      <c r="J123" s="123"/>
      <c r="K123" s="39"/>
    </row>
    <row r="124" spans="1:11" ht="18">
      <c r="A124" s="177"/>
      <c r="B124" s="124"/>
      <c r="C124" s="124" t="s">
        <v>83</v>
      </c>
      <c r="D124" s="138"/>
      <c r="E124" s="208"/>
      <c r="F124" s="151"/>
      <c r="G124" s="203"/>
      <c r="H124" s="158"/>
      <c r="I124" s="172"/>
      <c r="J124" s="172"/>
      <c r="K124" s="178"/>
    </row>
    <row r="125" spans="1:11" ht="54">
      <c r="A125" s="37"/>
      <c r="B125" s="260" t="s">
        <v>156</v>
      </c>
      <c r="C125" s="260" t="s">
        <v>82</v>
      </c>
      <c r="D125" s="256"/>
      <c r="E125" s="237" t="s">
        <v>533</v>
      </c>
      <c r="F125" s="236"/>
      <c r="G125" s="248"/>
      <c r="H125" s="126" t="s">
        <v>46</v>
      </c>
      <c r="I125" s="123"/>
      <c r="J125" s="123"/>
      <c r="K125" s="39"/>
    </row>
    <row r="126" spans="1:11" ht="24.95" customHeight="1">
      <c r="A126" s="37"/>
      <c r="B126" s="260"/>
      <c r="C126" s="260" t="s">
        <v>83</v>
      </c>
      <c r="D126" s="256"/>
      <c r="E126" s="237"/>
      <c r="F126" s="236"/>
      <c r="G126" s="248"/>
      <c r="H126" s="126" t="s">
        <v>46</v>
      </c>
      <c r="I126" s="123"/>
      <c r="J126" s="123"/>
      <c r="K126" s="39"/>
    </row>
    <row r="127" spans="1:11" ht="36">
      <c r="A127" s="37"/>
      <c r="B127" s="260" t="s">
        <v>534</v>
      </c>
      <c r="C127" s="260" t="s">
        <v>82</v>
      </c>
      <c r="D127" s="249"/>
      <c r="E127" s="229" t="b">
        <v>1</v>
      </c>
      <c r="F127" s="229" t="s">
        <v>535</v>
      </c>
      <c r="G127" s="188"/>
      <c r="H127" s="126" t="s">
        <v>46</v>
      </c>
      <c r="I127" s="123"/>
      <c r="J127" s="123"/>
      <c r="K127" s="39"/>
    </row>
    <row r="128" spans="1:11" ht="60" customHeight="1">
      <c r="A128" s="37"/>
      <c r="B128" s="260"/>
      <c r="C128" s="260" t="s">
        <v>83</v>
      </c>
      <c r="D128" s="249"/>
      <c r="E128" s="229" t="b">
        <v>0</v>
      </c>
      <c r="F128" s="229" t="s">
        <v>535</v>
      </c>
      <c r="G128" s="188"/>
      <c r="H128" s="126" t="s">
        <v>46</v>
      </c>
      <c r="I128" s="123"/>
      <c r="J128" s="123"/>
      <c r="K128" s="39"/>
    </row>
    <row r="129" spans="1:11" ht="24.95" customHeight="1">
      <c r="A129" s="177"/>
      <c r="B129" s="163" t="s">
        <v>157</v>
      </c>
      <c r="C129" s="124"/>
      <c r="D129" s="138"/>
      <c r="E129" s="171"/>
      <c r="F129" s="171"/>
      <c r="G129" s="212"/>
      <c r="H129" s="158"/>
      <c r="I129" s="172"/>
      <c r="J129" s="172"/>
      <c r="K129" s="178"/>
    </row>
    <row r="130" spans="1:11" ht="90">
      <c r="A130" s="37"/>
      <c r="B130" s="244" t="s">
        <v>536</v>
      </c>
      <c r="C130" s="261"/>
      <c r="D130" s="257" t="s">
        <v>537</v>
      </c>
      <c r="E130" s="236"/>
      <c r="F130" s="236"/>
      <c r="G130" s="248" t="s">
        <v>538</v>
      </c>
      <c r="H130" s="126" t="s">
        <v>46</v>
      </c>
      <c r="I130" s="123"/>
      <c r="J130" s="123"/>
      <c r="K130" s="39"/>
    </row>
    <row r="131" spans="1:11" ht="24.95" customHeight="1">
      <c r="A131" s="37"/>
      <c r="B131" s="260" t="s">
        <v>158</v>
      </c>
      <c r="C131" s="260" t="s">
        <v>159</v>
      </c>
      <c r="D131" s="256"/>
      <c r="E131" s="235" t="s">
        <v>466</v>
      </c>
      <c r="F131" s="236" t="s">
        <v>539</v>
      </c>
      <c r="G131" s="248"/>
      <c r="H131" s="126" t="s">
        <v>46</v>
      </c>
      <c r="I131" s="123"/>
      <c r="J131" s="123"/>
      <c r="K131" s="39"/>
    </row>
    <row r="132" spans="1:11" ht="24.95" customHeight="1">
      <c r="A132" s="37"/>
      <c r="B132" s="260"/>
      <c r="C132" s="260" t="s">
        <v>160</v>
      </c>
      <c r="D132" s="260" t="s">
        <v>97</v>
      </c>
      <c r="E132" s="235" t="s">
        <v>470</v>
      </c>
      <c r="F132" s="236" t="s">
        <v>539</v>
      </c>
      <c r="G132" s="248"/>
      <c r="H132" s="126" t="s">
        <v>46</v>
      </c>
      <c r="I132" s="123"/>
      <c r="J132" s="123"/>
      <c r="K132" s="39"/>
    </row>
    <row r="133" spans="1:11" ht="24.95" customHeight="1">
      <c r="A133" s="37"/>
      <c r="B133" s="260"/>
      <c r="C133" s="260" t="s">
        <v>161</v>
      </c>
      <c r="D133" s="256"/>
      <c r="E133" s="235" t="s">
        <v>493</v>
      </c>
      <c r="F133" s="236" t="s">
        <v>539</v>
      </c>
      <c r="G133" s="248"/>
      <c r="H133" s="126" t="s">
        <v>46</v>
      </c>
      <c r="I133" s="123"/>
      <c r="J133" s="123"/>
      <c r="K133" s="39"/>
    </row>
    <row r="134" spans="1:11" ht="24.95" customHeight="1">
      <c r="A134" s="37"/>
      <c r="B134" s="260"/>
      <c r="C134" s="260" t="s">
        <v>162</v>
      </c>
      <c r="D134" s="256"/>
      <c r="E134" s="235" t="s">
        <v>463</v>
      </c>
      <c r="F134" s="236" t="s">
        <v>539</v>
      </c>
      <c r="G134" s="248"/>
      <c r="H134" s="126" t="s">
        <v>46</v>
      </c>
      <c r="I134" s="123"/>
      <c r="J134" s="123"/>
      <c r="K134" s="39"/>
    </row>
    <row r="135" spans="1:11" ht="24.95" customHeight="1">
      <c r="A135" s="37"/>
      <c r="B135" s="260"/>
      <c r="C135" s="260" t="s">
        <v>163</v>
      </c>
      <c r="D135" s="256"/>
      <c r="E135" s="235" t="s">
        <v>478</v>
      </c>
      <c r="F135" s="236" t="s">
        <v>539</v>
      </c>
      <c r="G135" s="248"/>
      <c r="H135" s="126" t="s">
        <v>46</v>
      </c>
      <c r="I135" s="123"/>
      <c r="J135" s="123"/>
      <c r="K135" s="39"/>
    </row>
    <row r="136" spans="1:11" ht="24.95" customHeight="1">
      <c r="A136" s="37"/>
      <c r="B136" s="260"/>
      <c r="C136" s="260" t="s">
        <v>164</v>
      </c>
      <c r="D136" s="256"/>
      <c r="E136" s="235" t="s">
        <v>475</v>
      </c>
      <c r="F136" s="236" t="s">
        <v>539</v>
      </c>
      <c r="G136" s="248"/>
      <c r="H136" s="126" t="s">
        <v>46</v>
      </c>
      <c r="I136" s="123"/>
      <c r="J136" s="123"/>
      <c r="K136" s="39"/>
    </row>
    <row r="137" spans="1:11" ht="24.95" customHeight="1">
      <c r="A137" s="37"/>
      <c r="B137" s="260"/>
      <c r="C137" s="260" t="s">
        <v>165</v>
      </c>
      <c r="D137" s="256"/>
      <c r="E137" s="235" t="s">
        <v>465</v>
      </c>
      <c r="F137" s="236" t="s">
        <v>539</v>
      </c>
      <c r="G137" s="248"/>
      <c r="H137" s="126" t="s">
        <v>46</v>
      </c>
      <c r="I137" s="123"/>
      <c r="J137" s="123"/>
      <c r="K137" s="39"/>
    </row>
    <row r="138" spans="1:11" ht="24.95" customHeight="1">
      <c r="A138" s="37"/>
      <c r="B138" s="260"/>
      <c r="C138" s="260" t="s">
        <v>166</v>
      </c>
      <c r="D138" s="256"/>
      <c r="E138" s="235" t="s">
        <v>467</v>
      </c>
      <c r="F138" s="236" t="s">
        <v>539</v>
      </c>
      <c r="G138" s="248"/>
      <c r="H138" s="126" t="s">
        <v>46</v>
      </c>
      <c r="I138" s="123"/>
      <c r="J138" s="123"/>
      <c r="K138" s="39"/>
    </row>
    <row r="139" spans="1:11" ht="24.95" customHeight="1">
      <c r="A139" s="37"/>
      <c r="B139" s="260"/>
      <c r="C139" s="260" t="s">
        <v>167</v>
      </c>
      <c r="D139" s="256"/>
      <c r="E139" s="235" t="s">
        <v>481</v>
      </c>
      <c r="F139" s="236" t="s">
        <v>539</v>
      </c>
      <c r="G139" s="248"/>
      <c r="H139" s="170"/>
      <c r="I139" s="156" t="s">
        <v>47</v>
      </c>
      <c r="J139" s="123"/>
      <c r="K139" s="39"/>
    </row>
    <row r="140" spans="1:11" ht="24.95" customHeight="1">
      <c r="A140" s="37"/>
      <c r="B140" s="260"/>
      <c r="C140" s="260" t="s">
        <v>168</v>
      </c>
      <c r="D140" s="256" t="s">
        <v>97</v>
      </c>
      <c r="E140" s="235" t="s">
        <v>469</v>
      </c>
      <c r="F140" s="236" t="s">
        <v>539</v>
      </c>
      <c r="G140" s="248"/>
      <c r="H140" s="126" t="s">
        <v>46</v>
      </c>
      <c r="I140" s="123"/>
      <c r="J140" s="123"/>
      <c r="K140" s="39"/>
    </row>
    <row r="141" spans="1:11" ht="24.95" customHeight="1">
      <c r="A141" s="37"/>
      <c r="B141" s="260"/>
      <c r="C141" s="260" t="s">
        <v>169</v>
      </c>
      <c r="D141" s="256" t="s">
        <v>97</v>
      </c>
      <c r="E141" s="235" t="s">
        <v>540</v>
      </c>
      <c r="F141" s="236" t="s">
        <v>539</v>
      </c>
      <c r="G141" s="248"/>
      <c r="H141" s="126" t="s">
        <v>46</v>
      </c>
      <c r="I141" s="123"/>
      <c r="J141" s="123"/>
      <c r="K141" s="39"/>
    </row>
    <row r="142" spans="1:11" ht="24.95" customHeight="1">
      <c r="A142" s="177"/>
      <c r="B142" s="124"/>
      <c r="C142" s="124"/>
      <c r="D142" s="138"/>
      <c r="E142" s="264"/>
      <c r="F142" s="151"/>
      <c r="G142" s="203"/>
      <c r="H142" s="158"/>
      <c r="I142" s="172"/>
      <c r="J142" s="172"/>
      <c r="K142" s="178"/>
    </row>
    <row r="143" spans="1:11" ht="24.95" customHeight="1">
      <c r="A143" s="37"/>
      <c r="B143" s="260" t="s">
        <v>49</v>
      </c>
      <c r="C143" s="260" t="s">
        <v>50</v>
      </c>
      <c r="D143" s="256"/>
      <c r="E143" s="235" t="s">
        <v>450</v>
      </c>
      <c r="F143" s="236" t="s">
        <v>451</v>
      </c>
      <c r="G143" s="248"/>
      <c r="H143" s="126" t="s">
        <v>46</v>
      </c>
      <c r="I143" s="123"/>
      <c r="J143" s="123"/>
      <c r="K143" s="39"/>
    </row>
    <row r="144" spans="1:11" ht="24.95" customHeight="1">
      <c r="A144" s="37"/>
      <c r="B144" s="260"/>
      <c r="C144" s="260" t="s">
        <v>51</v>
      </c>
      <c r="D144" s="256"/>
      <c r="E144" s="235" t="s">
        <v>453</v>
      </c>
      <c r="F144" s="236" t="s">
        <v>451</v>
      </c>
      <c r="G144" s="248"/>
      <c r="H144" s="126" t="s">
        <v>46</v>
      </c>
      <c r="I144" s="123"/>
      <c r="J144" s="123"/>
      <c r="K144" s="39"/>
    </row>
    <row r="145" spans="1:11" ht="24.95" customHeight="1">
      <c r="A145" s="37"/>
      <c r="B145" s="260"/>
      <c r="C145" s="260" t="s">
        <v>52</v>
      </c>
      <c r="D145" s="256"/>
      <c r="E145" s="235" t="s">
        <v>454</v>
      </c>
      <c r="F145" s="236" t="s">
        <v>451</v>
      </c>
      <c r="G145" s="248"/>
      <c r="H145" s="126" t="s">
        <v>46</v>
      </c>
      <c r="I145" s="123"/>
      <c r="J145" s="123"/>
      <c r="K145" s="39"/>
    </row>
    <row r="146" spans="1:11" ht="24.95" customHeight="1">
      <c r="A146" s="37"/>
      <c r="B146" s="260"/>
      <c r="C146" s="260" t="s">
        <v>53</v>
      </c>
      <c r="D146" s="256"/>
      <c r="E146" s="235" t="s">
        <v>455</v>
      </c>
      <c r="F146" s="236" t="s">
        <v>451</v>
      </c>
      <c r="G146" s="248"/>
      <c r="H146" s="126" t="s">
        <v>46</v>
      </c>
      <c r="I146" s="123"/>
      <c r="J146" s="123"/>
      <c r="K146" s="39"/>
    </row>
    <row r="147" spans="1:11" ht="54">
      <c r="A147" s="37"/>
      <c r="B147" s="262"/>
      <c r="C147" s="260" t="s">
        <v>54</v>
      </c>
      <c r="D147" s="260" t="s">
        <v>97</v>
      </c>
      <c r="E147" s="235" t="s">
        <v>456</v>
      </c>
      <c r="F147" s="236" t="s">
        <v>451</v>
      </c>
      <c r="G147" s="113" t="s">
        <v>457</v>
      </c>
      <c r="H147" s="126" t="s">
        <v>46</v>
      </c>
      <c r="I147" s="123"/>
      <c r="J147" s="123"/>
      <c r="K147" s="39"/>
    </row>
    <row r="148" spans="1:11" ht="24.95" customHeight="1">
      <c r="A148" s="37"/>
      <c r="B148" s="262"/>
      <c r="C148" s="260" t="s">
        <v>55</v>
      </c>
      <c r="D148" s="260" t="s">
        <v>97</v>
      </c>
      <c r="E148" s="235" t="s">
        <v>456</v>
      </c>
      <c r="F148" s="236" t="s">
        <v>451</v>
      </c>
      <c r="G148" s="113" t="s">
        <v>458</v>
      </c>
      <c r="H148" s="126" t="s">
        <v>46</v>
      </c>
      <c r="I148" s="123"/>
      <c r="J148" s="123"/>
      <c r="K148" s="39"/>
    </row>
    <row r="149" spans="1:11" ht="24.95" customHeight="1">
      <c r="A149" s="177"/>
      <c r="B149" s="199"/>
      <c r="C149" s="124"/>
      <c r="D149" s="138"/>
      <c r="E149" s="264"/>
      <c r="F149" s="151"/>
      <c r="G149" s="203"/>
      <c r="H149" s="158"/>
      <c r="I149" s="172"/>
      <c r="J149" s="172"/>
      <c r="K149" s="178"/>
    </row>
    <row r="150" spans="1:11" ht="24.95" customHeight="1">
      <c r="A150" s="37"/>
      <c r="B150" s="260" t="s">
        <v>56</v>
      </c>
      <c r="C150" s="260" t="s">
        <v>57</v>
      </c>
      <c r="D150" s="256" t="s">
        <v>97</v>
      </c>
      <c r="E150" s="234"/>
      <c r="F150" s="234" t="s">
        <v>459</v>
      </c>
      <c r="G150" s="248"/>
      <c r="H150" s="126" t="s">
        <v>46</v>
      </c>
      <c r="I150" s="123"/>
      <c r="J150" s="123"/>
      <c r="K150" s="39"/>
    </row>
    <row r="151" spans="1:11" ht="24.95" customHeight="1">
      <c r="A151" s="37"/>
      <c r="B151" s="260" t="s">
        <v>58</v>
      </c>
      <c r="C151" s="260" t="s">
        <v>57</v>
      </c>
      <c r="D151" s="256"/>
      <c r="E151" s="234"/>
      <c r="F151" s="234" t="s">
        <v>460</v>
      </c>
      <c r="G151" s="248"/>
      <c r="H151" s="126" t="s">
        <v>46</v>
      </c>
      <c r="I151" s="123"/>
      <c r="J151" s="123"/>
      <c r="K151" s="39"/>
    </row>
    <row r="152" spans="1:11" ht="24.95" customHeight="1">
      <c r="A152" s="37"/>
      <c r="B152" s="260" t="s">
        <v>170</v>
      </c>
      <c r="C152" s="260" t="s">
        <v>60</v>
      </c>
      <c r="D152" s="256"/>
      <c r="E152" s="234"/>
      <c r="F152" s="234" t="s">
        <v>461</v>
      </c>
      <c r="G152" s="248"/>
      <c r="H152" s="126" t="s">
        <v>46</v>
      </c>
      <c r="I152" s="123"/>
      <c r="J152" s="123"/>
      <c r="K152" s="39"/>
    </row>
    <row r="153" spans="1:11" ht="24.95" customHeight="1">
      <c r="A153" s="177"/>
      <c r="B153" s="124"/>
      <c r="C153" s="124"/>
      <c r="D153" s="138"/>
      <c r="E153" s="206"/>
      <c r="F153" s="206"/>
      <c r="G153" s="203"/>
      <c r="H153" s="158"/>
      <c r="I153" s="172"/>
      <c r="J153" s="172"/>
      <c r="K153" s="178"/>
    </row>
    <row r="154" spans="1:11" ht="24.95" customHeight="1">
      <c r="A154" s="37"/>
      <c r="B154" s="260" t="s">
        <v>171</v>
      </c>
      <c r="C154" s="260" t="s">
        <v>62</v>
      </c>
      <c r="D154" s="256"/>
      <c r="E154" s="235" t="s">
        <v>463</v>
      </c>
      <c r="F154" s="236" t="s">
        <v>464</v>
      </c>
      <c r="G154" s="248"/>
      <c r="H154" s="126" t="s">
        <v>46</v>
      </c>
      <c r="I154" s="40"/>
      <c r="J154" s="40"/>
      <c r="K154" s="40"/>
    </row>
    <row r="155" spans="1:11" ht="24.95" customHeight="1">
      <c r="A155" s="37"/>
      <c r="B155" s="260"/>
      <c r="C155" s="260" t="s">
        <v>63</v>
      </c>
      <c r="D155" s="256"/>
      <c r="E155" s="235" t="s">
        <v>465</v>
      </c>
      <c r="F155" s="236" t="s">
        <v>464</v>
      </c>
      <c r="G155" s="248"/>
      <c r="H155" s="126" t="s">
        <v>46</v>
      </c>
      <c r="I155" s="123"/>
      <c r="J155" s="123"/>
      <c r="K155" s="39"/>
    </row>
    <row r="156" spans="1:11" ht="24.95" customHeight="1">
      <c r="A156" s="37"/>
      <c r="B156" s="260"/>
      <c r="C156" s="260" t="s">
        <v>64</v>
      </c>
      <c r="D156" s="256"/>
      <c r="E156" s="235" t="s">
        <v>466</v>
      </c>
      <c r="F156" s="236" t="s">
        <v>464</v>
      </c>
      <c r="G156" s="248"/>
      <c r="H156" s="126" t="s">
        <v>46</v>
      </c>
      <c r="I156" s="123"/>
      <c r="J156" s="123"/>
      <c r="K156" s="39"/>
    </row>
    <row r="157" spans="1:11" ht="24.95" customHeight="1">
      <c r="A157" s="37"/>
      <c r="B157" s="260"/>
      <c r="C157" s="260" t="s">
        <v>172</v>
      </c>
      <c r="D157" s="256" t="s">
        <v>97</v>
      </c>
      <c r="E157" s="235" t="s">
        <v>467</v>
      </c>
      <c r="F157" s="236" t="s">
        <v>464</v>
      </c>
      <c r="G157" s="228"/>
      <c r="H157" s="126" t="s">
        <v>46</v>
      </c>
      <c r="I157" s="123"/>
      <c r="J157" s="123"/>
      <c r="K157" s="39"/>
    </row>
    <row r="158" spans="1:11" ht="24.95" customHeight="1">
      <c r="A158" s="37"/>
      <c r="B158" s="260"/>
      <c r="C158" s="260" t="s">
        <v>173</v>
      </c>
      <c r="D158" s="256"/>
      <c r="E158" s="235" t="s">
        <v>468</v>
      </c>
      <c r="F158" s="236" t="s">
        <v>464</v>
      </c>
      <c r="G158" s="228"/>
      <c r="H158" s="126" t="s">
        <v>46</v>
      </c>
      <c r="I158" s="123"/>
      <c r="J158" s="123"/>
      <c r="K158" s="39"/>
    </row>
    <row r="159" spans="1:11" ht="24.95" customHeight="1">
      <c r="A159" s="37"/>
      <c r="B159" s="260"/>
      <c r="C159" s="260" t="s">
        <v>67</v>
      </c>
      <c r="D159" s="256"/>
      <c r="E159" s="235" t="s">
        <v>469</v>
      </c>
      <c r="F159" s="236" t="s">
        <v>464</v>
      </c>
      <c r="G159" s="228"/>
      <c r="H159" s="126" t="s">
        <v>46</v>
      </c>
      <c r="I159" s="123"/>
      <c r="J159" s="123"/>
      <c r="K159" s="39"/>
    </row>
    <row r="160" spans="1:11" ht="24.95" customHeight="1">
      <c r="A160" s="37"/>
      <c r="B160" s="260"/>
      <c r="C160" s="260" t="s">
        <v>174</v>
      </c>
      <c r="D160" s="256"/>
      <c r="E160" s="235" t="s">
        <v>470</v>
      </c>
      <c r="F160" s="236" t="s">
        <v>464</v>
      </c>
      <c r="G160" s="228"/>
      <c r="H160" s="126" t="s">
        <v>46</v>
      </c>
      <c r="I160" s="123"/>
      <c r="J160" s="123"/>
      <c r="K160" s="39"/>
    </row>
    <row r="161" spans="1:11" ht="24.95" customHeight="1">
      <c r="A161" s="177"/>
      <c r="B161" s="124"/>
      <c r="C161" s="124"/>
      <c r="D161" s="138"/>
      <c r="E161" s="264"/>
      <c r="F161" s="203"/>
      <c r="G161" s="203"/>
      <c r="H161" s="158"/>
      <c r="I161" s="172"/>
      <c r="J161" s="172"/>
      <c r="K161" s="178"/>
    </row>
    <row r="162" spans="1:11" ht="24.95" customHeight="1">
      <c r="A162" s="37"/>
      <c r="B162" s="260" t="s">
        <v>69</v>
      </c>
      <c r="C162" s="261" t="s">
        <v>70</v>
      </c>
      <c r="D162" s="257"/>
      <c r="E162" s="237" t="s">
        <v>475</v>
      </c>
      <c r="F162" s="236" t="s">
        <v>476</v>
      </c>
      <c r="G162" s="228"/>
      <c r="H162" s="126" t="s">
        <v>46</v>
      </c>
      <c r="I162" s="123"/>
      <c r="J162" s="123"/>
      <c r="K162" s="39"/>
    </row>
    <row r="163" spans="1:11" ht="24.95" customHeight="1">
      <c r="A163" s="37"/>
      <c r="B163" s="260"/>
      <c r="C163" s="261" t="s">
        <v>71</v>
      </c>
      <c r="D163" s="257"/>
      <c r="E163" s="237" t="s">
        <v>477</v>
      </c>
      <c r="F163" s="236" t="s">
        <v>476</v>
      </c>
      <c r="G163" s="228"/>
      <c r="H163" s="126" t="s">
        <v>46</v>
      </c>
      <c r="I163" s="123"/>
      <c r="J163" s="123"/>
      <c r="K163" s="39"/>
    </row>
    <row r="164" spans="1:11" ht="24.95" customHeight="1">
      <c r="A164" s="37"/>
      <c r="B164" s="260"/>
      <c r="C164" s="261" t="s">
        <v>72</v>
      </c>
      <c r="D164" s="257"/>
      <c r="E164" s="237" t="s">
        <v>478</v>
      </c>
      <c r="F164" s="236" t="s">
        <v>476</v>
      </c>
      <c r="G164" s="228"/>
      <c r="H164" s="126" t="s">
        <v>46</v>
      </c>
      <c r="I164" s="123"/>
      <c r="J164" s="123"/>
      <c r="K164" s="39"/>
    </row>
    <row r="165" spans="1:11" ht="24.95" customHeight="1">
      <c r="A165" s="37"/>
      <c r="B165" s="260"/>
      <c r="C165" s="261" t="s">
        <v>73</v>
      </c>
      <c r="D165" s="257"/>
      <c r="E165" s="237" t="s">
        <v>466</v>
      </c>
      <c r="F165" s="236" t="s">
        <v>476</v>
      </c>
      <c r="G165" s="228"/>
      <c r="H165" s="126" t="s">
        <v>46</v>
      </c>
      <c r="I165" s="123"/>
      <c r="J165" s="123"/>
      <c r="K165" s="39"/>
    </row>
    <row r="166" spans="1:11" ht="24.95" customHeight="1">
      <c r="A166" s="37"/>
      <c r="B166" s="260"/>
      <c r="C166" s="261" t="s">
        <v>74</v>
      </c>
      <c r="D166" s="257"/>
      <c r="E166" s="237" t="s">
        <v>479</v>
      </c>
      <c r="F166" s="236" t="s">
        <v>476</v>
      </c>
      <c r="G166" s="228"/>
      <c r="H166" s="126" t="s">
        <v>46</v>
      </c>
      <c r="I166" s="123"/>
      <c r="J166" s="123"/>
      <c r="K166" s="39"/>
    </row>
    <row r="167" spans="1:11" ht="24.95" customHeight="1">
      <c r="A167" s="37"/>
      <c r="B167" s="260"/>
      <c r="C167" s="261" t="s">
        <v>75</v>
      </c>
      <c r="D167" s="257"/>
      <c r="E167" s="237" t="s">
        <v>480</v>
      </c>
      <c r="F167" s="236" t="s">
        <v>476</v>
      </c>
      <c r="G167" s="228"/>
      <c r="H167" s="126" t="s">
        <v>46</v>
      </c>
      <c r="I167" s="123"/>
      <c r="J167" s="123"/>
      <c r="K167" s="39"/>
    </row>
    <row r="168" spans="1:11" ht="24.95" customHeight="1">
      <c r="A168" s="37"/>
      <c r="B168" s="260"/>
      <c r="C168" s="261" t="s">
        <v>76</v>
      </c>
      <c r="D168" s="257"/>
      <c r="E168" s="237" t="s">
        <v>481</v>
      </c>
      <c r="F168" s="236" t="s">
        <v>476</v>
      </c>
      <c r="G168" s="228"/>
      <c r="H168" s="126" t="s">
        <v>46</v>
      </c>
      <c r="I168" s="123"/>
      <c r="J168" s="123"/>
      <c r="K168" s="39"/>
    </row>
    <row r="169" spans="1:11" ht="24.95" customHeight="1">
      <c r="A169" s="37"/>
      <c r="B169" s="260"/>
      <c r="C169" s="124"/>
      <c r="D169" s="138"/>
      <c r="E169" s="208"/>
      <c r="F169" s="203"/>
      <c r="G169" s="203"/>
      <c r="H169" s="158"/>
      <c r="I169" s="172"/>
      <c r="J169" s="172"/>
      <c r="K169" s="178"/>
    </row>
    <row r="170" spans="1:11" ht="24.95" customHeight="1">
      <c r="A170" s="37"/>
      <c r="B170" s="260" t="s">
        <v>77</v>
      </c>
      <c r="C170" s="260" t="s">
        <v>78</v>
      </c>
      <c r="D170" s="256" t="s">
        <v>232</v>
      </c>
      <c r="E170" s="237"/>
      <c r="F170" s="234"/>
      <c r="G170" s="136"/>
      <c r="H170" s="126" t="s">
        <v>46</v>
      </c>
      <c r="I170" s="123"/>
      <c r="J170" s="123"/>
      <c r="K170" s="39"/>
    </row>
    <row r="171" spans="1:11" ht="24.95" customHeight="1">
      <c r="A171" s="37"/>
      <c r="B171" s="260" t="s">
        <v>79</v>
      </c>
      <c r="C171" s="260" t="s">
        <v>80</v>
      </c>
      <c r="D171" s="256" t="s">
        <v>232</v>
      </c>
      <c r="E171" s="237"/>
      <c r="F171" s="234"/>
      <c r="G171" s="136"/>
      <c r="H171" s="126" t="s">
        <v>46</v>
      </c>
      <c r="I171" s="123"/>
      <c r="J171" s="123"/>
      <c r="K171" s="39"/>
    </row>
    <row r="172" spans="1:11" ht="24.95" customHeight="1">
      <c r="A172" s="177"/>
      <c r="B172" s="162" t="s">
        <v>175</v>
      </c>
      <c r="C172" s="124"/>
      <c r="D172" s="124"/>
      <c r="E172" s="171"/>
      <c r="F172" s="212"/>
      <c r="G172" s="212"/>
      <c r="H172" s="158"/>
      <c r="I172" s="172"/>
      <c r="J172" s="172"/>
      <c r="K172" s="178"/>
    </row>
    <row r="173" spans="1:11" ht="24.95" customHeight="1">
      <c r="A173" s="37"/>
      <c r="B173" s="260" t="s">
        <v>90</v>
      </c>
      <c r="C173" s="255" t="s">
        <v>91</v>
      </c>
      <c r="D173" s="256"/>
      <c r="E173" s="235" t="s">
        <v>463</v>
      </c>
      <c r="F173" s="236" t="s">
        <v>490</v>
      </c>
      <c r="G173" s="248"/>
      <c r="H173" s="126" t="s">
        <v>46</v>
      </c>
      <c r="I173" s="123"/>
      <c r="J173" s="123"/>
      <c r="K173" s="39"/>
    </row>
    <row r="174" spans="1:11" ht="24.95" customHeight="1">
      <c r="A174" s="37"/>
      <c r="B174" s="260"/>
      <c r="C174" s="255" t="s">
        <v>92</v>
      </c>
      <c r="D174" s="256"/>
      <c r="E174" s="235" t="s">
        <v>491</v>
      </c>
      <c r="F174" s="236" t="s">
        <v>490</v>
      </c>
      <c r="G174" s="248"/>
      <c r="H174" s="126" t="s">
        <v>46</v>
      </c>
      <c r="I174" s="123"/>
      <c r="J174" s="123"/>
      <c r="K174" s="39"/>
    </row>
    <row r="175" spans="1:11" ht="24.95" customHeight="1">
      <c r="A175" s="37"/>
      <c r="B175" s="260"/>
      <c r="C175" s="255" t="s">
        <v>93</v>
      </c>
      <c r="D175" s="256"/>
      <c r="E175" s="235" t="s">
        <v>492</v>
      </c>
      <c r="F175" s="236" t="s">
        <v>490</v>
      </c>
      <c r="G175" s="248"/>
      <c r="H175" s="126" t="s">
        <v>46</v>
      </c>
      <c r="I175" s="123"/>
      <c r="J175" s="123"/>
      <c r="K175" s="39"/>
    </row>
    <row r="176" spans="1:11" ht="24.95" customHeight="1">
      <c r="A176" s="37"/>
      <c r="B176" s="260"/>
      <c r="C176" s="255" t="s">
        <v>94</v>
      </c>
      <c r="D176" s="256"/>
      <c r="E176" s="235" t="s">
        <v>475</v>
      </c>
      <c r="F176" s="236" t="s">
        <v>490</v>
      </c>
      <c r="G176" s="248"/>
      <c r="H176" s="126" t="s">
        <v>46</v>
      </c>
      <c r="I176" s="123"/>
      <c r="J176" s="123"/>
      <c r="K176" s="39"/>
    </row>
    <row r="177" spans="1:11" ht="24.95" customHeight="1">
      <c r="A177" s="37"/>
      <c r="B177" s="260"/>
      <c r="C177" s="255" t="s">
        <v>95</v>
      </c>
      <c r="D177" s="256"/>
      <c r="E177" s="235" t="s">
        <v>493</v>
      </c>
      <c r="F177" s="236" t="s">
        <v>490</v>
      </c>
      <c r="G177" s="248"/>
      <c r="H177" s="126" t="s">
        <v>46</v>
      </c>
      <c r="I177" s="123"/>
      <c r="J177" s="123"/>
      <c r="K177" s="39"/>
    </row>
    <row r="178" spans="1:11" ht="24.95" customHeight="1">
      <c r="A178" s="37"/>
      <c r="B178" s="260"/>
      <c r="C178" s="255" t="s">
        <v>96</v>
      </c>
      <c r="D178" s="256"/>
      <c r="E178" s="235" t="s">
        <v>481</v>
      </c>
      <c r="F178" s="236" t="s">
        <v>490</v>
      </c>
      <c r="G178" s="248"/>
      <c r="H178" s="126" t="s">
        <v>46</v>
      </c>
      <c r="I178" s="123"/>
      <c r="J178" s="123"/>
      <c r="K178" s="39"/>
    </row>
    <row r="179" spans="1:11" ht="24.95" customHeight="1">
      <c r="A179" s="37"/>
      <c r="B179" s="260" t="s">
        <v>97</v>
      </c>
      <c r="C179" s="255" t="s">
        <v>98</v>
      </c>
      <c r="D179" s="260"/>
      <c r="E179" s="235" t="s">
        <v>494</v>
      </c>
      <c r="F179" s="236" t="s">
        <v>490</v>
      </c>
      <c r="G179" s="248"/>
      <c r="H179" s="126" t="s">
        <v>46</v>
      </c>
      <c r="I179" s="123"/>
      <c r="J179" s="123"/>
      <c r="K179" s="39"/>
    </row>
    <row r="180" spans="1:11" ht="24.95" customHeight="1">
      <c r="A180" s="177"/>
      <c r="B180" s="124"/>
      <c r="C180" s="135"/>
      <c r="D180" s="138"/>
      <c r="E180" s="264"/>
      <c r="F180" s="151"/>
      <c r="G180" s="203"/>
      <c r="H180" s="158"/>
      <c r="I180" s="172"/>
      <c r="J180" s="172"/>
      <c r="K180" s="178"/>
    </row>
    <row r="181" spans="1:11" ht="36">
      <c r="A181" s="287"/>
      <c r="B181" s="191" t="s">
        <v>99</v>
      </c>
      <c r="C181" s="288" t="s">
        <v>82</v>
      </c>
      <c r="D181" s="164" t="s">
        <v>495</v>
      </c>
      <c r="E181" s="289" t="s">
        <v>484</v>
      </c>
      <c r="F181" s="202" t="s">
        <v>496</v>
      </c>
      <c r="G181" s="213"/>
      <c r="H181" s="126" t="s">
        <v>46</v>
      </c>
      <c r="I181" s="123"/>
      <c r="J181" s="123"/>
      <c r="K181" s="39"/>
    </row>
    <row r="182" spans="1:11" ht="24.95" customHeight="1">
      <c r="A182" s="287"/>
      <c r="B182" s="191"/>
      <c r="C182" s="288" t="s">
        <v>83</v>
      </c>
      <c r="D182" s="164"/>
      <c r="E182" s="289" t="s">
        <v>486</v>
      </c>
      <c r="F182" s="202" t="s">
        <v>496</v>
      </c>
      <c r="G182" s="213"/>
      <c r="H182" s="170"/>
      <c r="I182" s="123"/>
      <c r="J182" s="123"/>
      <c r="K182" s="39"/>
    </row>
    <row r="183" spans="1:11" ht="24.95" customHeight="1">
      <c r="A183" s="177"/>
      <c r="B183" s="150"/>
      <c r="C183" s="135"/>
      <c r="D183" s="138"/>
      <c r="E183" s="208"/>
      <c r="F183" s="151"/>
      <c r="G183" s="203"/>
      <c r="H183" s="172"/>
      <c r="I183" s="172"/>
      <c r="J183" s="172"/>
      <c r="K183" s="178"/>
    </row>
    <row r="184" spans="1:11" ht="24.95" customHeight="1">
      <c r="A184" s="37"/>
      <c r="B184" s="260" t="s">
        <v>100</v>
      </c>
      <c r="C184" s="256" t="s">
        <v>101</v>
      </c>
      <c r="D184" s="256" t="s">
        <v>117</v>
      </c>
      <c r="E184" s="230"/>
      <c r="F184" s="234" t="s">
        <v>497</v>
      </c>
      <c r="G184" s="136"/>
      <c r="H184" s="126" t="s">
        <v>46</v>
      </c>
      <c r="I184" s="123"/>
      <c r="J184" s="123"/>
      <c r="K184" s="39"/>
    </row>
    <row r="185" spans="1:11" ht="54">
      <c r="A185" s="37"/>
      <c r="B185" s="260"/>
      <c r="C185" s="253" t="s">
        <v>102</v>
      </c>
      <c r="D185" s="262" t="s">
        <v>499</v>
      </c>
      <c r="E185" s="230" t="s">
        <v>500</v>
      </c>
      <c r="F185" s="234" t="s">
        <v>497</v>
      </c>
      <c r="G185" s="136"/>
      <c r="H185" s="126" t="s">
        <v>46</v>
      </c>
      <c r="I185" s="123"/>
      <c r="J185" s="123"/>
      <c r="K185" s="39"/>
    </row>
    <row r="186" spans="1:11" ht="54">
      <c r="A186" s="37"/>
      <c r="B186" s="260"/>
      <c r="C186" s="253" t="s">
        <v>103</v>
      </c>
      <c r="D186" s="262" t="s">
        <v>499</v>
      </c>
      <c r="E186" s="230" t="s">
        <v>503</v>
      </c>
      <c r="F186" s="234" t="s">
        <v>497</v>
      </c>
      <c r="G186" s="136"/>
      <c r="H186" s="126" t="s">
        <v>46</v>
      </c>
      <c r="I186" s="123"/>
      <c r="J186" s="123"/>
      <c r="K186" s="39"/>
    </row>
    <row r="187" spans="1:11" ht="54">
      <c r="A187" s="37"/>
      <c r="B187" s="260"/>
      <c r="C187" s="253" t="s">
        <v>104</v>
      </c>
      <c r="D187" s="262" t="s">
        <v>499</v>
      </c>
      <c r="E187" s="230" t="s">
        <v>505</v>
      </c>
      <c r="F187" s="234" t="s">
        <v>497</v>
      </c>
      <c r="G187" s="136"/>
      <c r="H187" s="126" t="s">
        <v>46</v>
      </c>
      <c r="I187" s="123"/>
      <c r="J187" s="123"/>
      <c r="K187" s="39"/>
    </row>
    <row r="188" spans="1:11" ht="24.95" customHeight="1">
      <c r="A188" s="37"/>
      <c r="B188" s="260"/>
      <c r="C188" s="253" t="s">
        <v>105</v>
      </c>
      <c r="D188" s="262"/>
      <c r="E188" s="230" t="s">
        <v>506</v>
      </c>
      <c r="F188" s="234" t="s">
        <v>497</v>
      </c>
      <c r="G188" s="136"/>
      <c r="H188" s="126" t="s">
        <v>46</v>
      </c>
      <c r="I188" s="123"/>
      <c r="J188" s="123"/>
      <c r="K188" s="39"/>
    </row>
    <row r="189" spans="1:11" ht="24.95" customHeight="1">
      <c r="A189" s="37"/>
      <c r="B189" s="260"/>
      <c r="C189" s="253" t="s">
        <v>106</v>
      </c>
      <c r="D189" s="262"/>
      <c r="E189" s="230" t="s">
        <v>507</v>
      </c>
      <c r="F189" s="234" t="s">
        <v>497</v>
      </c>
      <c r="G189" s="136"/>
      <c r="H189" s="126" t="s">
        <v>46</v>
      </c>
      <c r="I189" s="123"/>
      <c r="J189" s="123"/>
      <c r="K189" s="39"/>
    </row>
    <row r="190" spans="1:11" ht="24.95" customHeight="1">
      <c r="A190" s="37"/>
      <c r="B190" s="260"/>
      <c r="C190" s="253" t="s">
        <v>107</v>
      </c>
      <c r="D190" s="262"/>
      <c r="E190" s="230" t="s">
        <v>508</v>
      </c>
      <c r="F190" s="234" t="s">
        <v>497</v>
      </c>
      <c r="G190" s="136"/>
      <c r="H190" s="126" t="s">
        <v>46</v>
      </c>
      <c r="I190" s="123"/>
      <c r="J190" s="123"/>
      <c r="K190" s="39"/>
    </row>
    <row r="191" spans="1:11" ht="24.95" customHeight="1">
      <c r="A191" s="37"/>
      <c r="B191" s="260"/>
      <c r="C191" s="253" t="s">
        <v>108</v>
      </c>
      <c r="D191" s="262"/>
      <c r="E191" s="230" t="s">
        <v>509</v>
      </c>
      <c r="F191" s="234" t="s">
        <v>497</v>
      </c>
      <c r="G191" s="136"/>
      <c r="H191" s="126" t="s">
        <v>46</v>
      </c>
      <c r="I191" s="123"/>
      <c r="J191" s="123"/>
      <c r="K191" s="39"/>
    </row>
    <row r="192" spans="1:11" ht="24.95" customHeight="1">
      <c r="A192" s="37"/>
      <c r="B192" s="260"/>
      <c r="C192" s="253" t="s">
        <v>109</v>
      </c>
      <c r="D192" s="262"/>
      <c r="E192" s="230" t="s">
        <v>510</v>
      </c>
      <c r="F192" s="234" t="s">
        <v>497</v>
      </c>
      <c r="G192" s="136"/>
      <c r="H192" s="126" t="s">
        <v>46</v>
      </c>
      <c r="I192" s="123"/>
      <c r="J192" s="123"/>
      <c r="K192" s="39"/>
    </row>
    <row r="193" spans="1:11" ht="24.95" customHeight="1">
      <c r="A193" s="37"/>
      <c r="B193" s="260"/>
      <c r="C193" s="253" t="s">
        <v>110</v>
      </c>
      <c r="D193" s="262"/>
      <c r="E193" s="230" t="s">
        <v>511</v>
      </c>
      <c r="F193" s="234" t="s">
        <v>497</v>
      </c>
      <c r="G193" s="136"/>
      <c r="H193" s="126" t="s">
        <v>46</v>
      </c>
      <c r="I193" s="123"/>
      <c r="J193" s="123"/>
      <c r="K193" s="39"/>
    </row>
    <row r="194" spans="1:11" ht="24.95" customHeight="1">
      <c r="A194" s="37"/>
      <c r="B194" s="260"/>
      <c r="C194" s="253" t="s">
        <v>111</v>
      </c>
      <c r="D194" s="262"/>
      <c r="E194" s="230" t="s">
        <v>512</v>
      </c>
      <c r="F194" s="234" t="s">
        <v>497</v>
      </c>
      <c r="G194" s="136"/>
      <c r="H194" s="126" t="s">
        <v>46</v>
      </c>
      <c r="I194" s="40"/>
      <c r="J194" s="40"/>
      <c r="K194" s="40"/>
    </row>
    <row r="195" spans="1:11" ht="24.95" customHeight="1">
      <c r="A195" s="37"/>
      <c r="B195" s="260"/>
      <c r="C195" s="253" t="s">
        <v>112</v>
      </c>
      <c r="D195" s="262"/>
      <c r="E195" s="230" t="s">
        <v>513</v>
      </c>
      <c r="F195" s="234" t="s">
        <v>497</v>
      </c>
      <c r="G195" s="136"/>
      <c r="H195" s="126" t="s">
        <v>46</v>
      </c>
      <c r="I195" s="123"/>
      <c r="J195" s="123"/>
      <c r="K195" s="39"/>
    </row>
    <row r="196" spans="1:11" ht="24.95" customHeight="1">
      <c r="A196" s="37"/>
      <c r="B196" s="260"/>
      <c r="C196" s="253" t="s">
        <v>113</v>
      </c>
      <c r="D196" s="262"/>
      <c r="E196" s="230" t="s">
        <v>514</v>
      </c>
      <c r="F196" s="234" t="s">
        <v>497</v>
      </c>
      <c r="G196" s="136"/>
      <c r="H196" s="126" t="s">
        <v>46</v>
      </c>
      <c r="I196" s="123"/>
      <c r="J196" s="123"/>
      <c r="K196" s="39"/>
    </row>
    <row r="197" spans="1:11" ht="24.95" customHeight="1">
      <c r="A197" s="37"/>
      <c r="B197" s="260"/>
      <c r="C197" s="253" t="s">
        <v>114</v>
      </c>
      <c r="D197" s="262"/>
      <c r="E197" s="230" t="s">
        <v>515</v>
      </c>
      <c r="F197" s="234" t="s">
        <v>497</v>
      </c>
      <c r="G197" s="136"/>
      <c r="H197" s="126" t="s">
        <v>46</v>
      </c>
      <c r="I197" s="123"/>
      <c r="J197" s="123"/>
      <c r="K197" s="39"/>
    </row>
    <row r="198" spans="1:11" ht="24.95" customHeight="1">
      <c r="A198" s="37"/>
      <c r="B198" s="260"/>
      <c r="C198" s="253" t="s">
        <v>115</v>
      </c>
      <c r="D198" s="262"/>
      <c r="E198" s="230" t="s">
        <v>516</v>
      </c>
      <c r="F198" s="234" t="s">
        <v>497</v>
      </c>
      <c r="G198" s="136"/>
      <c r="H198" s="126" t="s">
        <v>46</v>
      </c>
      <c r="I198" s="123"/>
      <c r="J198" s="123"/>
      <c r="K198" s="39"/>
    </row>
    <row r="199" spans="1:11" ht="24.95" customHeight="1">
      <c r="A199" s="37"/>
      <c r="B199" s="260"/>
      <c r="C199" s="253" t="s">
        <v>116</v>
      </c>
      <c r="D199" s="262"/>
      <c r="E199" s="230" t="s">
        <v>517</v>
      </c>
      <c r="F199" s="234" t="s">
        <v>497</v>
      </c>
      <c r="G199" s="136"/>
      <c r="H199" s="126" t="s">
        <v>46</v>
      </c>
      <c r="I199" s="123"/>
      <c r="J199" s="123"/>
      <c r="K199" s="39"/>
    </row>
    <row r="200" spans="1:11" ht="24.95" customHeight="1">
      <c r="A200" s="177"/>
      <c r="B200" s="124"/>
      <c r="C200" s="264"/>
      <c r="D200" s="154"/>
      <c r="E200" s="199"/>
      <c r="F200" s="200"/>
      <c r="G200" s="179"/>
      <c r="H200" s="172"/>
      <c r="I200" s="172"/>
      <c r="J200" s="172"/>
      <c r="K200" s="178"/>
    </row>
    <row r="201" spans="1:11" ht="54">
      <c r="A201" s="37"/>
      <c r="B201" s="260" t="s">
        <v>176</v>
      </c>
      <c r="C201" s="260" t="s">
        <v>147</v>
      </c>
      <c r="D201" s="251"/>
      <c r="E201" s="235"/>
      <c r="F201" s="234" t="s">
        <v>527</v>
      </c>
      <c r="G201" s="136" t="s">
        <v>528</v>
      </c>
      <c r="H201" s="126" t="s">
        <v>46</v>
      </c>
      <c r="I201" s="123"/>
      <c r="J201" s="123"/>
      <c r="K201" s="39"/>
    </row>
    <row r="202" spans="1:11" ht="54">
      <c r="A202" s="37"/>
      <c r="B202" s="260"/>
      <c r="C202" s="260" t="s">
        <v>177</v>
      </c>
      <c r="D202" s="257" t="s">
        <v>529</v>
      </c>
      <c r="E202" s="237"/>
      <c r="F202" s="234" t="s">
        <v>527</v>
      </c>
      <c r="G202" s="137" t="s">
        <v>530</v>
      </c>
      <c r="H202" s="126" t="s">
        <v>46</v>
      </c>
      <c r="I202" s="123"/>
      <c r="J202" s="123"/>
      <c r="K202" s="39"/>
    </row>
    <row r="203" spans="1:11" ht="24.95" customHeight="1">
      <c r="A203" s="177"/>
      <c r="B203" s="124"/>
      <c r="C203" s="124"/>
      <c r="D203" s="138"/>
      <c r="E203" s="264"/>
      <c r="F203" s="264"/>
      <c r="G203" s="133"/>
      <c r="H203" s="172"/>
      <c r="I203" s="172"/>
      <c r="J203" s="172"/>
      <c r="K203" s="178"/>
    </row>
    <row r="204" spans="1:11" ht="24.95" customHeight="1">
      <c r="A204" s="37"/>
      <c r="B204" s="260" t="s">
        <v>149</v>
      </c>
      <c r="C204" s="255" t="s">
        <v>150</v>
      </c>
      <c r="D204" s="260" t="s">
        <v>97</v>
      </c>
      <c r="E204" s="237" t="s">
        <v>486</v>
      </c>
      <c r="F204" s="234" t="s">
        <v>531</v>
      </c>
      <c r="G204" s="136"/>
      <c r="H204" s="126" t="s">
        <v>46</v>
      </c>
      <c r="I204" s="123"/>
      <c r="J204" s="123"/>
      <c r="K204" s="39"/>
    </row>
    <row r="205" spans="1:11" ht="24.95" customHeight="1">
      <c r="A205" s="37"/>
      <c r="B205" s="260"/>
      <c r="C205" s="255" t="s">
        <v>178</v>
      </c>
      <c r="D205" s="251"/>
      <c r="E205" s="237" t="s">
        <v>484</v>
      </c>
      <c r="F205" s="234" t="s">
        <v>531</v>
      </c>
      <c r="G205" s="136"/>
      <c r="H205" s="126" t="s">
        <v>46</v>
      </c>
      <c r="I205" s="123"/>
      <c r="J205" s="123"/>
      <c r="K205" s="39"/>
    </row>
    <row r="206" spans="1:11" ht="24.95" customHeight="1">
      <c r="A206" s="37"/>
      <c r="B206" s="260"/>
      <c r="C206" s="250" t="s">
        <v>152</v>
      </c>
      <c r="D206" s="251"/>
      <c r="E206" s="237" t="s">
        <v>484</v>
      </c>
      <c r="F206" s="234" t="s">
        <v>531</v>
      </c>
      <c r="G206" s="136"/>
      <c r="H206" s="126" t="s">
        <v>46</v>
      </c>
      <c r="I206" s="123"/>
      <c r="J206" s="123"/>
      <c r="K206" s="39"/>
    </row>
    <row r="207" spans="1:11" ht="24.95" customHeight="1">
      <c r="A207" s="37"/>
      <c r="B207" s="260"/>
      <c r="C207" s="250" t="s">
        <v>153</v>
      </c>
      <c r="D207" s="251"/>
      <c r="E207" s="237" t="s">
        <v>484</v>
      </c>
      <c r="F207" s="234" t="s">
        <v>531</v>
      </c>
      <c r="G207" s="136"/>
      <c r="H207" s="126" t="s">
        <v>46</v>
      </c>
      <c r="I207" s="123"/>
      <c r="J207" s="123"/>
      <c r="K207" s="39"/>
    </row>
    <row r="208" spans="1:11" ht="24.95" customHeight="1">
      <c r="A208" s="37"/>
      <c r="B208" s="260"/>
      <c r="C208" s="250" t="s">
        <v>154</v>
      </c>
      <c r="D208" s="251"/>
      <c r="E208" s="237" t="s">
        <v>484</v>
      </c>
      <c r="F208" s="234" t="s">
        <v>531</v>
      </c>
      <c r="G208" s="136"/>
      <c r="H208" s="126" t="s">
        <v>46</v>
      </c>
      <c r="I208" s="123"/>
      <c r="J208" s="123"/>
      <c r="K208" s="39"/>
    </row>
    <row r="209" spans="1:11" ht="24.95" customHeight="1">
      <c r="A209" s="37"/>
      <c r="B209" s="124"/>
      <c r="C209" s="129"/>
      <c r="D209" s="131"/>
      <c r="E209" s="208"/>
      <c r="F209" s="200"/>
      <c r="G209" s="179"/>
      <c r="H209" s="172"/>
      <c r="I209" s="172"/>
      <c r="J209" s="172"/>
      <c r="K209" s="178"/>
    </row>
    <row r="210" spans="1:11" ht="24.95" customHeight="1">
      <c r="A210" s="37"/>
      <c r="B210" s="260" t="s">
        <v>155</v>
      </c>
      <c r="C210" s="260" t="s">
        <v>82</v>
      </c>
      <c r="D210" s="257"/>
      <c r="E210" s="236"/>
      <c r="F210" s="236"/>
      <c r="G210" s="248"/>
      <c r="H210" s="126" t="s">
        <v>46</v>
      </c>
      <c r="I210" s="123"/>
      <c r="J210" s="123"/>
      <c r="K210" s="39"/>
    </row>
    <row r="211" spans="1:11" ht="24.95" customHeight="1">
      <c r="A211" s="37"/>
      <c r="B211" s="260"/>
      <c r="C211" s="260" t="s">
        <v>83</v>
      </c>
      <c r="D211" s="257"/>
      <c r="E211" s="236"/>
      <c r="F211" s="236"/>
      <c r="G211" s="248"/>
      <c r="H211" s="126" t="s">
        <v>46</v>
      </c>
      <c r="I211" s="123"/>
      <c r="J211" s="123"/>
      <c r="K211" s="39"/>
    </row>
    <row r="212" spans="1:11" ht="36">
      <c r="A212" s="37"/>
      <c r="B212" s="260" t="s">
        <v>156</v>
      </c>
      <c r="C212" s="260" t="s">
        <v>82</v>
      </c>
      <c r="D212" s="257"/>
      <c r="E212" s="236"/>
      <c r="F212" s="236"/>
      <c r="G212" s="248"/>
      <c r="H212" s="126" t="s">
        <v>46</v>
      </c>
      <c r="I212" s="123"/>
      <c r="J212" s="123"/>
      <c r="K212" s="39"/>
    </row>
    <row r="213" spans="1:11" ht="24.95" customHeight="1">
      <c r="A213" s="37"/>
      <c r="B213" s="260"/>
      <c r="C213" s="260" t="s">
        <v>83</v>
      </c>
      <c r="D213" s="257"/>
      <c r="E213" s="236"/>
      <c r="F213" s="236"/>
      <c r="G213" s="248"/>
      <c r="H213" s="126" t="s">
        <v>46</v>
      </c>
      <c r="I213" s="123"/>
      <c r="J213" s="123"/>
      <c r="K213" s="39"/>
    </row>
    <row r="214" spans="1:11" ht="24.95" customHeight="1">
      <c r="A214" s="177"/>
      <c r="B214" s="294" t="s">
        <v>179</v>
      </c>
      <c r="C214" s="295"/>
      <c r="D214" s="138"/>
      <c r="E214" s="171"/>
      <c r="F214" s="149"/>
      <c r="G214" s="149"/>
      <c r="H214" s="172"/>
      <c r="I214" s="172"/>
      <c r="J214" s="172"/>
      <c r="K214" s="178"/>
    </row>
    <row r="215" spans="1:11" ht="72">
      <c r="A215" s="37"/>
      <c r="B215" s="244" t="s">
        <v>421</v>
      </c>
      <c r="C215" s="243"/>
      <c r="D215" s="257" t="s">
        <v>541</v>
      </c>
      <c r="E215" s="219"/>
      <c r="F215" s="219"/>
      <c r="G215" s="215" t="s">
        <v>542</v>
      </c>
      <c r="H215" s="123"/>
      <c r="I215" s="123"/>
      <c r="J215" s="123"/>
      <c r="K215" s="39"/>
    </row>
    <row r="216" spans="1:11" ht="24.95" customHeight="1">
      <c r="A216" s="37"/>
      <c r="B216" s="262"/>
      <c r="C216" s="260" t="s">
        <v>180</v>
      </c>
      <c r="D216" s="259"/>
      <c r="E216" s="237" t="s">
        <v>518</v>
      </c>
      <c r="F216" s="236"/>
      <c r="G216" s="248"/>
      <c r="H216" s="123"/>
      <c r="I216" s="123"/>
      <c r="J216" s="123"/>
      <c r="K216" s="39"/>
    </row>
    <row r="217" spans="1:11" ht="24.95" customHeight="1">
      <c r="A217" s="177"/>
      <c r="B217" s="199"/>
      <c r="C217" s="124"/>
      <c r="D217" s="138"/>
      <c r="E217" s="208"/>
      <c r="F217" s="151"/>
      <c r="G217" s="203"/>
      <c r="H217" s="172"/>
      <c r="I217" s="172"/>
      <c r="J217" s="172"/>
      <c r="K217" s="178"/>
    </row>
    <row r="218" spans="1:11" ht="24.95" customHeight="1">
      <c r="A218" s="37"/>
      <c r="B218" s="261" t="s">
        <v>181</v>
      </c>
      <c r="C218" s="260" t="s">
        <v>182</v>
      </c>
      <c r="D218" s="257"/>
      <c r="E218" s="232" t="s">
        <v>523</v>
      </c>
      <c r="F218" s="227" t="s">
        <v>543</v>
      </c>
      <c r="G218" s="176"/>
      <c r="H218" s="126" t="s">
        <v>46</v>
      </c>
      <c r="I218" s="123"/>
      <c r="J218" s="123"/>
      <c r="K218" s="39"/>
    </row>
    <row r="219" spans="1:11" ht="24.95" customHeight="1">
      <c r="A219" s="37"/>
      <c r="B219" s="261"/>
      <c r="C219" s="260" t="s">
        <v>183</v>
      </c>
      <c r="D219" s="257"/>
      <c r="E219" s="232" t="s">
        <v>523</v>
      </c>
      <c r="F219" s="227" t="s">
        <v>543</v>
      </c>
      <c r="G219" s="176"/>
      <c r="H219" s="126" t="s">
        <v>46</v>
      </c>
      <c r="I219" s="123"/>
      <c r="J219" s="123"/>
      <c r="K219" s="39"/>
    </row>
    <row r="220" spans="1:11" ht="24.95" customHeight="1">
      <c r="A220" s="37"/>
      <c r="B220" s="261"/>
      <c r="C220" s="260" t="s">
        <v>184</v>
      </c>
      <c r="D220" s="257"/>
      <c r="E220" s="232" t="s">
        <v>523</v>
      </c>
      <c r="F220" s="227" t="s">
        <v>543</v>
      </c>
      <c r="G220" s="176"/>
      <c r="H220" s="126" t="s">
        <v>46</v>
      </c>
      <c r="I220" s="123"/>
      <c r="J220" s="123"/>
      <c r="K220" s="39"/>
    </row>
    <row r="221" spans="1:11" ht="32.25" customHeight="1">
      <c r="A221" s="37"/>
      <c r="B221" s="261"/>
      <c r="C221" s="260" t="s">
        <v>185</v>
      </c>
      <c r="D221" s="257"/>
      <c r="E221" s="232" t="s">
        <v>523</v>
      </c>
      <c r="F221" s="227" t="s">
        <v>543</v>
      </c>
      <c r="G221" s="176"/>
      <c r="H221" s="126" t="s">
        <v>46</v>
      </c>
      <c r="I221" s="123"/>
      <c r="J221" s="123"/>
      <c r="K221" s="39"/>
    </row>
    <row r="222" spans="1:11" ht="24.95" customHeight="1">
      <c r="A222" s="37"/>
      <c r="B222" s="261"/>
      <c r="C222" s="260" t="s">
        <v>186</v>
      </c>
      <c r="D222" s="257"/>
      <c r="E222" s="232" t="s">
        <v>469</v>
      </c>
      <c r="F222" s="227" t="s">
        <v>543</v>
      </c>
      <c r="G222" s="176"/>
      <c r="H222" s="126" t="s">
        <v>46</v>
      </c>
      <c r="I222" s="123"/>
      <c r="J222" s="123"/>
      <c r="K222" s="39"/>
    </row>
    <row r="223" spans="1:11" ht="41.25" customHeight="1">
      <c r="A223" s="37"/>
      <c r="B223" s="261"/>
      <c r="C223" s="260" t="s">
        <v>187</v>
      </c>
      <c r="D223" s="257"/>
      <c r="E223" s="232" t="s">
        <v>469</v>
      </c>
      <c r="F223" s="227" t="s">
        <v>543</v>
      </c>
      <c r="G223" s="176"/>
      <c r="H223" s="126" t="s">
        <v>46</v>
      </c>
      <c r="I223" s="123"/>
      <c r="J223" s="123"/>
      <c r="K223" s="39"/>
    </row>
    <row r="224" spans="1:11" ht="24.95" customHeight="1">
      <c r="A224" s="37"/>
      <c r="B224" s="261"/>
      <c r="C224" s="260" t="s">
        <v>188</v>
      </c>
      <c r="D224" s="257"/>
      <c r="E224" s="232" t="s">
        <v>469</v>
      </c>
      <c r="F224" s="227" t="s">
        <v>543</v>
      </c>
      <c r="G224" s="176"/>
      <c r="H224" s="126" t="s">
        <v>46</v>
      </c>
      <c r="I224" s="123"/>
      <c r="J224" s="123"/>
      <c r="K224" s="39"/>
    </row>
    <row r="225" spans="1:11" ht="24.95" customHeight="1">
      <c r="A225" s="37"/>
      <c r="B225" s="261"/>
      <c r="C225" s="260" t="s">
        <v>189</v>
      </c>
      <c r="D225" s="257"/>
      <c r="E225" s="232" t="s">
        <v>477</v>
      </c>
      <c r="F225" s="227" t="s">
        <v>543</v>
      </c>
      <c r="G225" s="176"/>
      <c r="H225" s="126" t="s">
        <v>46</v>
      </c>
      <c r="I225" s="123"/>
      <c r="J225" s="123"/>
      <c r="K225" s="39"/>
    </row>
    <row r="226" spans="1:11" ht="24.95" customHeight="1">
      <c r="A226" s="37"/>
      <c r="B226" s="261"/>
      <c r="C226" s="260" t="s">
        <v>190</v>
      </c>
      <c r="D226" s="257"/>
      <c r="E226" s="232" t="s">
        <v>478</v>
      </c>
      <c r="F226" s="227" t="s">
        <v>543</v>
      </c>
      <c r="G226" s="176"/>
      <c r="H226" s="126" t="s">
        <v>46</v>
      </c>
      <c r="I226" s="123"/>
      <c r="J226" s="123"/>
      <c r="K226" s="39"/>
    </row>
    <row r="227" spans="1:11" ht="24.95" customHeight="1">
      <c r="A227" s="37"/>
      <c r="B227" s="261"/>
      <c r="C227" s="260" t="s">
        <v>191</v>
      </c>
      <c r="D227" s="257"/>
      <c r="E227" s="232" t="s">
        <v>469</v>
      </c>
      <c r="F227" s="227" t="s">
        <v>543</v>
      </c>
      <c r="G227" s="176"/>
      <c r="H227" s="126" t="s">
        <v>46</v>
      </c>
      <c r="I227" s="123"/>
      <c r="J227" s="123"/>
      <c r="K227" s="39"/>
    </row>
    <row r="228" spans="1:11" ht="24.95" customHeight="1">
      <c r="A228" s="37"/>
      <c r="B228" s="261"/>
      <c r="C228" s="260" t="s">
        <v>192</v>
      </c>
      <c r="D228" s="257"/>
      <c r="E228" s="232" t="s">
        <v>469</v>
      </c>
      <c r="F228" s="227" t="s">
        <v>543</v>
      </c>
      <c r="G228" s="176"/>
      <c r="H228" s="126" t="s">
        <v>46</v>
      </c>
      <c r="I228" s="123"/>
      <c r="J228" s="123"/>
      <c r="K228" s="39"/>
    </row>
    <row r="229" spans="1:11" ht="24.95" customHeight="1">
      <c r="A229" s="37"/>
      <c r="B229" s="261"/>
      <c r="C229" s="260" t="s">
        <v>193</v>
      </c>
      <c r="D229" s="257"/>
      <c r="E229" s="232" t="s">
        <v>544</v>
      </c>
      <c r="F229" s="227" t="s">
        <v>543</v>
      </c>
      <c r="G229" s="176"/>
      <c r="H229" s="126" t="s">
        <v>46</v>
      </c>
      <c r="I229" s="123"/>
      <c r="J229" s="123"/>
      <c r="K229" s="39"/>
    </row>
    <row r="230" spans="1:11" ht="18">
      <c r="A230" s="37"/>
      <c r="B230" s="261"/>
      <c r="C230" s="260" t="s">
        <v>194</v>
      </c>
      <c r="D230" s="257"/>
      <c r="E230" s="232" t="s">
        <v>544</v>
      </c>
      <c r="F230" s="227" t="s">
        <v>543</v>
      </c>
      <c r="G230" s="176"/>
      <c r="H230" s="126" t="s">
        <v>46</v>
      </c>
      <c r="I230" s="123"/>
      <c r="J230" s="123"/>
      <c r="K230" s="39"/>
    </row>
    <row r="231" spans="1:11" ht="24.95" customHeight="1">
      <c r="A231" s="37"/>
      <c r="B231" s="261"/>
      <c r="C231" s="260" t="s">
        <v>195</v>
      </c>
      <c r="D231" s="257"/>
      <c r="E231" s="232" t="s">
        <v>463</v>
      </c>
      <c r="F231" s="227" t="s">
        <v>543</v>
      </c>
      <c r="G231" s="176"/>
      <c r="H231" s="126" t="s">
        <v>46</v>
      </c>
      <c r="I231" s="123"/>
      <c r="J231" s="123"/>
      <c r="K231" s="39"/>
    </row>
    <row r="232" spans="1:11" ht="24.95" customHeight="1">
      <c r="A232" s="37"/>
      <c r="B232" s="261"/>
      <c r="C232" s="260" t="s">
        <v>196</v>
      </c>
      <c r="D232" s="257"/>
      <c r="E232" s="232" t="s">
        <v>469</v>
      </c>
      <c r="F232" s="227" t="s">
        <v>543</v>
      </c>
      <c r="G232" s="176"/>
      <c r="H232" s="126" t="s">
        <v>46</v>
      </c>
      <c r="I232" s="123"/>
      <c r="J232" s="123"/>
      <c r="K232" s="39"/>
    </row>
    <row r="233" spans="1:11" ht="24.95" customHeight="1">
      <c r="A233" s="37"/>
      <c r="B233" s="261" t="s">
        <v>97</v>
      </c>
      <c r="C233" s="260" t="s">
        <v>197</v>
      </c>
      <c r="D233" s="257"/>
      <c r="E233" s="232" t="s">
        <v>469</v>
      </c>
      <c r="F233" s="227" t="s">
        <v>543</v>
      </c>
      <c r="G233" s="176"/>
      <c r="H233" s="126" t="s">
        <v>46</v>
      </c>
      <c r="I233" s="123"/>
      <c r="J233" s="123"/>
      <c r="K233" s="39"/>
    </row>
    <row r="234" spans="1:11" ht="24.95" customHeight="1">
      <c r="A234" s="37"/>
      <c r="B234" s="261"/>
      <c r="C234" s="260" t="s">
        <v>198</v>
      </c>
      <c r="D234" s="257" t="s">
        <v>97</v>
      </c>
      <c r="E234" s="232" t="s">
        <v>469</v>
      </c>
      <c r="F234" s="227" t="s">
        <v>543</v>
      </c>
      <c r="G234" s="176"/>
      <c r="H234" s="126" t="s">
        <v>46</v>
      </c>
      <c r="I234" s="123"/>
      <c r="J234" s="123"/>
      <c r="K234" s="39"/>
    </row>
    <row r="235" spans="1:11" ht="24.95" customHeight="1">
      <c r="A235" s="37"/>
      <c r="B235" s="261"/>
      <c r="C235" s="260" t="s">
        <v>167</v>
      </c>
      <c r="D235" s="257"/>
      <c r="E235" s="232" t="s">
        <v>544</v>
      </c>
      <c r="F235" s="227" t="s">
        <v>543</v>
      </c>
      <c r="G235" s="176"/>
      <c r="H235" s="126" t="s">
        <v>46</v>
      </c>
      <c r="I235" s="123"/>
      <c r="J235" s="123"/>
      <c r="K235" s="39"/>
    </row>
    <row r="236" spans="1:11" ht="24.95" customHeight="1">
      <c r="A236" s="37"/>
      <c r="B236" s="261"/>
      <c r="C236" s="260" t="s">
        <v>199</v>
      </c>
      <c r="D236" s="257"/>
      <c r="E236" s="232" t="s">
        <v>540</v>
      </c>
      <c r="F236" s="227" t="s">
        <v>543</v>
      </c>
      <c r="G236" s="176"/>
      <c r="H236" s="126" t="s">
        <v>46</v>
      </c>
      <c r="I236" s="123"/>
      <c r="J236" s="123"/>
      <c r="K236" s="39"/>
    </row>
    <row r="237" spans="1:11" ht="24.95" customHeight="1">
      <c r="A237" s="37"/>
      <c r="B237" s="261"/>
      <c r="C237" s="260" t="s">
        <v>200</v>
      </c>
      <c r="D237" s="257"/>
      <c r="E237" s="232" t="s">
        <v>469</v>
      </c>
      <c r="F237" s="227" t="s">
        <v>543</v>
      </c>
      <c r="G237" s="176"/>
      <c r="H237" s="126" t="s">
        <v>46</v>
      </c>
      <c r="I237" s="123"/>
      <c r="J237" s="123"/>
      <c r="K237" s="39"/>
    </row>
    <row r="238" spans="1:11" ht="24.95" customHeight="1">
      <c r="A238" s="37"/>
      <c r="B238" s="261"/>
      <c r="C238" s="260" t="s">
        <v>201</v>
      </c>
      <c r="D238" s="257"/>
      <c r="E238" s="232" t="s">
        <v>469</v>
      </c>
      <c r="F238" s="227" t="s">
        <v>543</v>
      </c>
      <c r="G238" s="176"/>
      <c r="H238" s="126" t="s">
        <v>46</v>
      </c>
      <c r="I238" s="123"/>
      <c r="J238" s="123"/>
      <c r="K238" s="39"/>
    </row>
    <row r="239" spans="1:11" ht="24.95" customHeight="1">
      <c r="A239" s="37"/>
      <c r="B239" s="261"/>
      <c r="C239" s="260" t="s">
        <v>202</v>
      </c>
      <c r="D239" s="257"/>
      <c r="E239" s="232" t="s">
        <v>523</v>
      </c>
      <c r="F239" s="227" t="s">
        <v>543</v>
      </c>
      <c r="G239" s="176"/>
      <c r="H239" s="126" t="s">
        <v>46</v>
      </c>
      <c r="I239" s="123"/>
      <c r="J239" s="123"/>
      <c r="K239" s="39"/>
    </row>
    <row r="240" spans="1:11" ht="24.95" customHeight="1">
      <c r="A240" s="37"/>
      <c r="B240" s="261"/>
      <c r="C240" s="260" t="s">
        <v>203</v>
      </c>
      <c r="D240" s="257"/>
      <c r="E240" s="232" t="s">
        <v>523</v>
      </c>
      <c r="F240" s="227" t="s">
        <v>543</v>
      </c>
      <c r="G240" s="176"/>
      <c r="H240" s="126" t="s">
        <v>46</v>
      </c>
      <c r="I240" s="123"/>
      <c r="J240" s="123"/>
      <c r="K240" s="39"/>
    </row>
    <row r="241" spans="1:11" ht="24.95" customHeight="1">
      <c r="A241" s="37"/>
      <c r="B241" s="261"/>
      <c r="C241" s="260" t="s">
        <v>204</v>
      </c>
      <c r="D241" s="257"/>
      <c r="E241" s="232" t="s">
        <v>545</v>
      </c>
      <c r="F241" s="227" t="s">
        <v>543</v>
      </c>
      <c r="G241" s="216"/>
      <c r="H241" s="126" t="s">
        <v>46</v>
      </c>
      <c r="I241" s="123"/>
      <c r="J241" s="123"/>
      <c r="K241" s="39"/>
    </row>
    <row r="242" spans="1:11" ht="24.95" customHeight="1">
      <c r="A242" s="37"/>
      <c r="B242" s="261"/>
      <c r="C242" s="260" t="s">
        <v>205</v>
      </c>
      <c r="D242" s="257"/>
      <c r="E242" s="232" t="s">
        <v>469</v>
      </c>
      <c r="F242" s="227" t="s">
        <v>543</v>
      </c>
      <c r="G242" s="176"/>
      <c r="H242" s="126" t="s">
        <v>46</v>
      </c>
      <c r="I242" s="123"/>
      <c r="J242" s="123"/>
      <c r="K242" s="39"/>
    </row>
    <row r="243" spans="1:11" ht="24.95" customHeight="1">
      <c r="A243" s="37"/>
      <c r="B243" s="261"/>
      <c r="C243" s="260" t="s">
        <v>206</v>
      </c>
      <c r="D243" s="257"/>
      <c r="E243" s="232" t="s">
        <v>469</v>
      </c>
      <c r="F243" s="227" t="s">
        <v>543</v>
      </c>
      <c r="G243" s="176"/>
      <c r="H243" s="126" t="s">
        <v>46</v>
      </c>
      <c r="I243" s="123"/>
      <c r="J243" s="123"/>
      <c r="K243" s="39"/>
    </row>
    <row r="244" spans="1:11" ht="24.95" customHeight="1">
      <c r="A244" s="37"/>
      <c r="B244" s="261"/>
      <c r="C244" s="260" t="s">
        <v>207</v>
      </c>
      <c r="D244" s="257"/>
      <c r="E244" s="232" t="s">
        <v>469</v>
      </c>
      <c r="F244" s="227" t="s">
        <v>543</v>
      </c>
      <c r="G244" s="176"/>
      <c r="H244" s="126" t="s">
        <v>46</v>
      </c>
      <c r="I244" s="123"/>
      <c r="J244" s="123"/>
      <c r="K244" s="39"/>
    </row>
    <row r="245" spans="1:11" ht="24.95" customHeight="1">
      <c r="A245" s="37"/>
      <c r="B245" s="261"/>
      <c r="C245" s="260" t="s">
        <v>208</v>
      </c>
      <c r="D245" s="257"/>
      <c r="E245" s="237" t="s">
        <v>469</v>
      </c>
      <c r="F245" s="227" t="s">
        <v>543</v>
      </c>
      <c r="G245" s="136"/>
      <c r="H245" s="126" t="s">
        <v>46</v>
      </c>
      <c r="I245" s="123"/>
      <c r="J245" s="123"/>
      <c r="K245" s="39"/>
    </row>
    <row r="246" spans="1:11" ht="24.95" customHeight="1">
      <c r="A246" s="177"/>
      <c r="B246" s="124"/>
      <c r="C246" s="124"/>
      <c r="D246" s="138"/>
      <c r="E246" s="208"/>
      <c r="F246" s="200"/>
      <c r="G246" s="179"/>
      <c r="H246" s="158"/>
      <c r="I246" s="172"/>
      <c r="J246" s="172"/>
      <c r="K246" s="178"/>
    </row>
    <row r="247" spans="1:11" ht="36">
      <c r="A247" s="37"/>
      <c r="B247" s="260" t="s">
        <v>209</v>
      </c>
      <c r="C247" s="260" t="s">
        <v>210</v>
      </c>
      <c r="D247" s="257" t="s">
        <v>529</v>
      </c>
      <c r="E247" s="235"/>
      <c r="F247" s="235" t="s">
        <v>546</v>
      </c>
      <c r="G247" s="137" t="s">
        <v>547</v>
      </c>
      <c r="H247" s="126" t="s">
        <v>46</v>
      </c>
      <c r="I247" s="123"/>
      <c r="J247" s="123"/>
      <c r="K247" s="39"/>
    </row>
    <row r="248" spans="1:11" ht="54">
      <c r="A248" s="37"/>
      <c r="B248" s="260" t="s">
        <v>211</v>
      </c>
      <c r="C248" s="260" t="s">
        <v>57</v>
      </c>
      <c r="D248" s="256" t="s">
        <v>548</v>
      </c>
      <c r="E248" s="226"/>
      <c r="F248" s="234" t="s">
        <v>549</v>
      </c>
      <c r="G248" s="136"/>
      <c r="H248" s="126" t="s">
        <v>46</v>
      </c>
      <c r="I248" s="123"/>
      <c r="J248" s="123"/>
      <c r="K248" s="39"/>
    </row>
    <row r="249" spans="1:11" ht="24.95" customHeight="1">
      <c r="A249" s="37"/>
      <c r="B249" s="152" t="s">
        <v>212</v>
      </c>
      <c r="C249" s="152" t="s">
        <v>82</v>
      </c>
      <c r="D249" s="164"/>
      <c r="E249" s="114"/>
      <c r="F249" s="202"/>
      <c r="G249" s="213"/>
      <c r="H249" s="123"/>
      <c r="I249" s="123"/>
      <c r="J249" s="123"/>
      <c r="K249" s="39"/>
    </row>
    <row r="250" spans="1:11" ht="24.95" customHeight="1">
      <c r="A250" s="37"/>
      <c r="B250" s="152"/>
      <c r="C250" s="152" t="s">
        <v>83</v>
      </c>
      <c r="D250" s="164"/>
      <c r="E250" s="114"/>
      <c r="F250" s="148"/>
      <c r="G250" s="182"/>
      <c r="H250" s="123"/>
      <c r="I250" s="123"/>
      <c r="J250" s="123"/>
      <c r="K250" s="39"/>
    </row>
    <row r="251" spans="1:11" ht="24.95" customHeight="1">
      <c r="A251" s="37"/>
      <c r="B251" s="260" t="s">
        <v>213</v>
      </c>
      <c r="C251" s="260" t="s">
        <v>82</v>
      </c>
      <c r="D251" s="256"/>
      <c r="E251" s="226" t="s">
        <v>484</v>
      </c>
      <c r="F251" s="240" t="s">
        <v>550</v>
      </c>
      <c r="G251" s="113"/>
      <c r="H251" s="126" t="s">
        <v>46</v>
      </c>
      <c r="I251" s="123"/>
      <c r="J251" s="123"/>
      <c r="K251" s="39"/>
    </row>
    <row r="252" spans="1:11" ht="24.95" customHeight="1">
      <c r="A252" s="37"/>
      <c r="B252" s="260"/>
      <c r="C252" s="260" t="s">
        <v>83</v>
      </c>
      <c r="D252" s="256"/>
      <c r="E252" s="226" t="s">
        <v>486</v>
      </c>
      <c r="F252" s="240" t="s">
        <v>550</v>
      </c>
      <c r="G252" s="113"/>
      <c r="H252" s="126" t="s">
        <v>46</v>
      </c>
      <c r="I252" s="123"/>
      <c r="J252" s="123"/>
      <c r="K252" s="39"/>
    </row>
    <row r="253" spans="1:11" ht="24.95" customHeight="1">
      <c r="A253" s="177"/>
      <c r="B253" s="124"/>
      <c r="C253" s="124"/>
      <c r="D253" s="138"/>
      <c r="E253" s="184"/>
      <c r="F253" s="204"/>
      <c r="G253" s="115"/>
      <c r="H253" s="172"/>
      <c r="I253" s="172"/>
      <c r="J253" s="172"/>
      <c r="K253" s="178"/>
    </row>
    <row r="254" spans="1:11" ht="24.95" customHeight="1">
      <c r="A254" s="37"/>
      <c r="B254" s="260" t="s">
        <v>551</v>
      </c>
      <c r="C254" s="260" t="s">
        <v>214</v>
      </c>
      <c r="D254" s="260"/>
      <c r="E254" s="237" t="s">
        <v>484</v>
      </c>
      <c r="F254" s="236" t="s">
        <v>552</v>
      </c>
      <c r="G254" s="248"/>
      <c r="H254" s="126" t="s">
        <v>46</v>
      </c>
      <c r="I254" s="123"/>
      <c r="J254" s="123"/>
      <c r="K254" s="39"/>
    </row>
    <row r="255" spans="1:11" ht="24.95" customHeight="1">
      <c r="A255" s="37"/>
      <c r="B255" s="260"/>
      <c r="C255" s="260" t="s">
        <v>215</v>
      </c>
      <c r="D255" s="260"/>
      <c r="E255" s="237" t="s">
        <v>484</v>
      </c>
      <c r="F255" s="236" t="s">
        <v>552</v>
      </c>
      <c r="G255" s="248"/>
      <c r="H255" s="126" t="s">
        <v>46</v>
      </c>
      <c r="I255" s="123"/>
      <c r="J255" s="123"/>
      <c r="K255" s="39"/>
    </row>
    <row r="256" spans="1:11" ht="24.95" customHeight="1">
      <c r="A256" s="37"/>
      <c r="B256" s="260"/>
      <c r="C256" s="260" t="s">
        <v>216</v>
      </c>
      <c r="D256" s="257"/>
      <c r="E256" s="237" t="s">
        <v>486</v>
      </c>
      <c r="F256" s="236" t="s">
        <v>552</v>
      </c>
      <c r="G256" s="248"/>
      <c r="H256" s="126" t="s">
        <v>46</v>
      </c>
      <c r="I256" s="123"/>
      <c r="J256" s="123"/>
      <c r="K256" s="39"/>
    </row>
    <row r="257" spans="1:11" ht="24.95" customHeight="1">
      <c r="A257" s="37"/>
      <c r="B257" s="260"/>
      <c r="C257" s="260" t="s">
        <v>217</v>
      </c>
      <c r="D257" s="257"/>
      <c r="E257" s="237" t="s">
        <v>484</v>
      </c>
      <c r="F257" s="236" t="s">
        <v>552</v>
      </c>
      <c r="G257" s="248"/>
      <c r="H257" s="126" t="s">
        <v>46</v>
      </c>
      <c r="I257" s="123"/>
      <c r="J257" s="123"/>
      <c r="K257" s="39"/>
    </row>
    <row r="258" spans="1:11" ht="24.95" customHeight="1">
      <c r="A258" s="37"/>
      <c r="B258" s="260"/>
      <c r="C258" s="260" t="s">
        <v>218</v>
      </c>
      <c r="D258" s="257"/>
      <c r="E258" s="237" t="s">
        <v>484</v>
      </c>
      <c r="F258" s="236" t="s">
        <v>552</v>
      </c>
      <c r="G258" s="248"/>
      <c r="H258" s="126" t="s">
        <v>46</v>
      </c>
      <c r="I258" s="123"/>
      <c r="J258" s="123"/>
      <c r="K258" s="39"/>
    </row>
    <row r="259" spans="1:11" ht="24.95" customHeight="1">
      <c r="A259" s="177"/>
      <c r="B259" s="124"/>
      <c r="C259" s="124"/>
      <c r="D259" s="138"/>
      <c r="E259" s="208"/>
      <c r="F259" s="151"/>
      <c r="G259" s="203"/>
      <c r="H259" s="172"/>
      <c r="I259" s="172"/>
      <c r="J259" s="172"/>
      <c r="K259" s="178"/>
    </row>
    <row r="260" spans="1:11" ht="24.95" customHeight="1">
      <c r="A260" s="37"/>
      <c r="B260" s="260" t="s">
        <v>219</v>
      </c>
      <c r="C260" s="260" t="s">
        <v>82</v>
      </c>
      <c r="D260" s="256"/>
      <c r="E260" s="237" t="s">
        <v>484</v>
      </c>
      <c r="F260" s="236" t="s">
        <v>553</v>
      </c>
      <c r="G260" s="248"/>
      <c r="H260" s="126" t="s">
        <v>46</v>
      </c>
      <c r="I260" s="123"/>
      <c r="J260" s="123"/>
      <c r="K260" s="39"/>
    </row>
    <row r="261" spans="1:11" ht="24.95" customHeight="1">
      <c r="A261" s="37"/>
      <c r="B261" s="260"/>
      <c r="C261" s="260" t="s">
        <v>83</v>
      </c>
      <c r="D261" s="257"/>
      <c r="E261" s="237" t="s">
        <v>486</v>
      </c>
      <c r="F261" s="236" t="s">
        <v>553</v>
      </c>
      <c r="G261" s="248"/>
      <c r="H261" s="126" t="s">
        <v>46</v>
      </c>
      <c r="I261" s="123"/>
      <c r="J261" s="123"/>
      <c r="K261" s="39"/>
    </row>
    <row r="262" spans="1:11" ht="24.95" customHeight="1">
      <c r="A262" s="177"/>
      <c r="B262" s="163" t="s">
        <v>220</v>
      </c>
      <c r="C262" s="124"/>
      <c r="D262" s="138"/>
      <c r="E262" s="171"/>
      <c r="F262" s="171"/>
      <c r="G262" s="212"/>
      <c r="H262" s="172"/>
      <c r="I262" s="172"/>
      <c r="J262" s="172"/>
      <c r="K262" s="178"/>
    </row>
    <row r="263" spans="1:11" ht="90">
      <c r="A263" s="37"/>
      <c r="B263" s="195" t="s">
        <v>554</v>
      </c>
      <c r="C263" s="152"/>
      <c r="D263" s="164" t="s">
        <v>555</v>
      </c>
      <c r="E263" s="196"/>
      <c r="F263" s="196"/>
      <c r="G263" s="183" t="s">
        <v>556</v>
      </c>
      <c r="H263" s="123"/>
      <c r="I263" s="123"/>
      <c r="J263" s="123"/>
      <c r="K263" s="39"/>
    </row>
    <row r="264" spans="1:11" ht="24.95" customHeight="1">
      <c r="A264" s="37"/>
      <c r="B264" s="260" t="s">
        <v>221</v>
      </c>
      <c r="C264" s="260" t="s">
        <v>557</v>
      </c>
      <c r="D264" s="257"/>
      <c r="E264" s="225" t="s">
        <v>558</v>
      </c>
      <c r="F264" s="225"/>
      <c r="G264" s="167"/>
      <c r="H264" s="123"/>
      <c r="I264" s="123"/>
      <c r="J264" s="270" t="s">
        <v>23</v>
      </c>
      <c r="K264" s="39"/>
    </row>
    <row r="265" spans="1:11" ht="24.95" customHeight="1">
      <c r="A265" s="37"/>
      <c r="B265" s="261" t="s">
        <v>559</v>
      </c>
      <c r="C265" s="261" t="s">
        <v>222</v>
      </c>
      <c r="D265" s="257" t="s">
        <v>232</v>
      </c>
      <c r="E265" s="227"/>
      <c r="F265" s="227"/>
      <c r="G265" s="176"/>
      <c r="H265" s="126" t="s">
        <v>46</v>
      </c>
      <c r="I265" s="123"/>
      <c r="J265" s="123"/>
      <c r="K265" s="39"/>
    </row>
    <row r="266" spans="1:11" ht="24.95" customHeight="1">
      <c r="A266" s="37"/>
      <c r="B266" s="139"/>
      <c r="C266" s="139"/>
      <c r="D266" s="139"/>
      <c r="E266" s="204"/>
      <c r="F266" s="204"/>
      <c r="G266" s="115"/>
      <c r="H266" s="172"/>
      <c r="I266" s="172"/>
      <c r="J266" s="172"/>
      <c r="K266" s="178"/>
    </row>
    <row r="267" spans="1:11" ht="36">
      <c r="A267" s="37"/>
      <c r="B267" s="261" t="s">
        <v>209</v>
      </c>
      <c r="C267" s="261" t="s">
        <v>210</v>
      </c>
      <c r="D267" s="257" t="s">
        <v>529</v>
      </c>
      <c r="E267" s="235"/>
      <c r="F267" s="235" t="s">
        <v>560</v>
      </c>
      <c r="G267" s="137" t="s">
        <v>547</v>
      </c>
      <c r="H267" s="126" t="s">
        <v>46</v>
      </c>
      <c r="I267" s="123"/>
      <c r="J267" s="123"/>
      <c r="K267" s="39"/>
    </row>
    <row r="268" spans="1:11" ht="24.95" customHeight="1">
      <c r="A268" s="37"/>
      <c r="B268" s="261" t="s">
        <v>561</v>
      </c>
      <c r="C268" s="261" t="s">
        <v>57</v>
      </c>
      <c r="D268" s="257"/>
      <c r="E268" s="236"/>
      <c r="F268" s="236" t="s">
        <v>562</v>
      </c>
      <c r="G268" s="248"/>
      <c r="H268" s="126" t="s">
        <v>46</v>
      </c>
      <c r="I268" s="123"/>
      <c r="J268" s="123"/>
      <c r="K268" s="39"/>
    </row>
    <row r="269" spans="1:11" ht="54">
      <c r="A269" s="37"/>
      <c r="B269" s="261" t="s">
        <v>563</v>
      </c>
      <c r="C269" s="261" t="s">
        <v>57</v>
      </c>
      <c r="D269" s="257"/>
      <c r="E269" s="236"/>
      <c r="F269" s="236" t="s">
        <v>564</v>
      </c>
      <c r="G269" s="248" t="s">
        <v>565</v>
      </c>
      <c r="H269" s="126" t="s">
        <v>46</v>
      </c>
      <c r="I269" s="123"/>
      <c r="J269" s="123"/>
      <c r="K269" s="39"/>
    </row>
    <row r="270" spans="1:11" ht="24.95" customHeight="1">
      <c r="A270" s="37"/>
      <c r="B270" s="261" t="s">
        <v>566</v>
      </c>
      <c r="C270" s="261" t="s">
        <v>57</v>
      </c>
      <c r="D270" s="257"/>
      <c r="E270" s="236"/>
      <c r="F270" s="236" t="s">
        <v>567</v>
      </c>
      <c r="G270" s="248"/>
      <c r="H270" s="126" t="s">
        <v>46</v>
      </c>
      <c r="I270" s="123"/>
      <c r="J270" s="123"/>
      <c r="K270" s="39"/>
    </row>
    <row r="271" spans="1:11" ht="36.75">
      <c r="A271" s="37"/>
      <c r="B271" s="247" t="s">
        <v>223</v>
      </c>
      <c r="C271" s="247" t="s">
        <v>224</v>
      </c>
      <c r="D271" s="255" t="s">
        <v>568</v>
      </c>
      <c r="E271" s="227" t="s">
        <v>569</v>
      </c>
      <c r="F271" s="227"/>
      <c r="G271" s="176"/>
      <c r="H271" s="123"/>
      <c r="I271" s="123"/>
      <c r="J271" s="270" t="s">
        <v>23</v>
      </c>
      <c r="K271" s="39"/>
    </row>
    <row r="272" spans="1:11" ht="24.95" customHeight="1">
      <c r="A272" s="37"/>
      <c r="B272" s="247"/>
      <c r="C272" s="247" t="s">
        <v>225</v>
      </c>
      <c r="D272" s="257"/>
      <c r="E272" s="227"/>
      <c r="F272" s="227"/>
      <c r="G272" s="176"/>
      <c r="H272" s="123"/>
      <c r="I272" s="123"/>
      <c r="J272" s="270" t="s">
        <v>23</v>
      </c>
      <c r="K272" s="39"/>
    </row>
    <row r="273" spans="1:11" ht="24.95" customHeight="1">
      <c r="A273" s="37"/>
      <c r="B273" s="247"/>
      <c r="C273" s="247" t="s">
        <v>226</v>
      </c>
      <c r="D273" s="257"/>
      <c r="E273" s="227"/>
      <c r="F273" s="227"/>
      <c r="G273" s="176"/>
      <c r="H273" s="123"/>
      <c r="I273" s="123"/>
      <c r="J273" s="270" t="s">
        <v>23</v>
      </c>
      <c r="K273" s="39"/>
    </row>
    <row r="274" spans="1:11" ht="36.75">
      <c r="A274" s="37"/>
      <c r="B274" s="247" t="s">
        <v>227</v>
      </c>
      <c r="C274" s="247" t="s">
        <v>57</v>
      </c>
      <c r="D274" s="255" t="s">
        <v>568</v>
      </c>
      <c r="E274" s="227" t="s">
        <v>569</v>
      </c>
      <c r="F274" s="227"/>
      <c r="G274" s="176"/>
      <c r="H274" s="123"/>
      <c r="I274" s="123"/>
      <c r="J274" s="270" t="s">
        <v>23</v>
      </c>
      <c r="K274" s="39"/>
    </row>
    <row r="275" spans="1:11" ht="24.95" customHeight="1">
      <c r="A275" s="177"/>
      <c r="B275" s="124"/>
      <c r="C275" s="124"/>
      <c r="D275" s="138"/>
      <c r="E275" s="151"/>
      <c r="F275" s="142"/>
      <c r="G275" s="142"/>
      <c r="H275" s="172"/>
      <c r="I275" s="172"/>
      <c r="J275" s="172"/>
      <c r="K275" s="178"/>
    </row>
    <row r="276" spans="1:11" ht="36.75">
      <c r="A276" s="37"/>
      <c r="B276" s="247" t="s">
        <v>228</v>
      </c>
      <c r="C276" s="261" t="s">
        <v>82</v>
      </c>
      <c r="D276" s="257" t="s">
        <v>97</v>
      </c>
      <c r="E276" s="227" t="s">
        <v>569</v>
      </c>
      <c r="F276" s="224"/>
      <c r="G276" s="224"/>
      <c r="H276" s="123"/>
      <c r="I276" s="123"/>
      <c r="J276" s="270" t="s">
        <v>23</v>
      </c>
      <c r="K276" s="39"/>
    </row>
    <row r="277" spans="1:11" ht="24.95" customHeight="1">
      <c r="A277" s="37"/>
      <c r="B277" s="261"/>
      <c r="C277" s="261" t="s">
        <v>83</v>
      </c>
      <c r="D277" s="257"/>
      <c r="E277" s="236"/>
      <c r="F277" s="223"/>
      <c r="G277" s="223"/>
      <c r="H277" s="123"/>
      <c r="I277" s="123"/>
      <c r="J277" s="270" t="s">
        <v>23</v>
      </c>
      <c r="K277" s="39"/>
    </row>
    <row r="278" spans="1:11" ht="24.95" customHeight="1">
      <c r="A278" s="177"/>
      <c r="B278" s="163" t="s">
        <v>229</v>
      </c>
      <c r="C278" s="124"/>
      <c r="D278" s="138"/>
      <c r="E278" s="175"/>
      <c r="F278" s="192"/>
      <c r="G278" s="192"/>
      <c r="H278" s="172"/>
      <c r="I278" s="172"/>
      <c r="J278" s="172"/>
      <c r="K278" s="178"/>
    </row>
    <row r="279" spans="1:11" ht="53.25" customHeight="1">
      <c r="A279" s="37"/>
      <c r="B279" s="260" t="s">
        <v>230</v>
      </c>
      <c r="C279" s="261"/>
      <c r="D279" s="257" t="s">
        <v>570</v>
      </c>
      <c r="E279" s="218"/>
      <c r="F279" s="236" t="s">
        <v>571</v>
      </c>
      <c r="G279" s="248"/>
      <c r="H279" s="126" t="s">
        <v>46</v>
      </c>
      <c r="I279" s="123"/>
      <c r="J279" s="123"/>
      <c r="K279" s="39"/>
    </row>
    <row r="280" spans="1:11" ht="24.95" customHeight="1">
      <c r="A280" s="37"/>
      <c r="B280" s="260"/>
      <c r="C280" s="261"/>
      <c r="D280" s="257" t="s">
        <v>572</v>
      </c>
      <c r="E280" s="218"/>
      <c r="F280" s="236" t="s">
        <v>573</v>
      </c>
      <c r="G280" s="248"/>
      <c r="H280" s="126" t="s">
        <v>46</v>
      </c>
      <c r="I280" s="123"/>
      <c r="J280" s="123"/>
      <c r="K280" s="39"/>
    </row>
    <row r="281" spans="1:11" ht="24.95" customHeight="1">
      <c r="A281" s="37"/>
      <c r="B281" s="260" t="s">
        <v>231</v>
      </c>
      <c r="C281" s="260" t="s">
        <v>232</v>
      </c>
      <c r="D281" s="256" t="s">
        <v>574</v>
      </c>
      <c r="E281" s="227" t="s">
        <v>97</v>
      </c>
      <c r="F281" s="227"/>
      <c r="G281" s="176"/>
      <c r="H281" s="126" t="s">
        <v>46</v>
      </c>
      <c r="I281" s="123"/>
      <c r="J281" s="123"/>
      <c r="K281" s="39"/>
    </row>
    <row r="282" spans="1:11" ht="54">
      <c r="A282" s="37"/>
      <c r="B282" s="255" t="s">
        <v>233</v>
      </c>
      <c r="C282" s="260" t="s">
        <v>232</v>
      </c>
      <c r="D282" s="256" t="s">
        <v>575</v>
      </c>
      <c r="E282" s="227"/>
      <c r="F282" s="227"/>
      <c r="G282" s="176"/>
      <c r="H282" s="126" t="s">
        <v>46</v>
      </c>
      <c r="I282" s="123"/>
      <c r="J282" s="123"/>
      <c r="K282" s="39"/>
    </row>
    <row r="283" spans="1:11" ht="24.95" customHeight="1">
      <c r="A283" s="37"/>
      <c r="B283" s="260" t="s">
        <v>234</v>
      </c>
      <c r="C283" s="255" t="s">
        <v>83</v>
      </c>
      <c r="D283" s="256"/>
      <c r="E283" s="237" t="s">
        <v>486</v>
      </c>
      <c r="F283" s="236" t="s">
        <v>576</v>
      </c>
      <c r="G283" s="248"/>
      <c r="H283" s="126" t="s">
        <v>46</v>
      </c>
      <c r="I283" s="123"/>
      <c r="J283" s="123"/>
      <c r="K283" s="39"/>
    </row>
    <row r="284" spans="1:11" ht="24.95" customHeight="1">
      <c r="A284" s="37"/>
      <c r="B284" s="260"/>
      <c r="C284" s="255" t="s">
        <v>82</v>
      </c>
      <c r="D284" s="256"/>
      <c r="E284" s="237" t="s">
        <v>484</v>
      </c>
      <c r="F284" s="236" t="s">
        <v>576</v>
      </c>
      <c r="G284" s="248"/>
      <c r="H284" s="126" t="s">
        <v>46</v>
      </c>
      <c r="I284" s="123"/>
      <c r="J284" s="123"/>
      <c r="K284" s="39"/>
    </row>
    <row r="285" spans="1:11" ht="24.95" customHeight="1">
      <c r="A285" s="177"/>
      <c r="B285" s="124"/>
      <c r="C285" s="150"/>
      <c r="D285" s="138"/>
      <c r="E285" s="208"/>
      <c r="F285" s="151"/>
      <c r="G285" s="203"/>
      <c r="H285" s="172"/>
      <c r="I285" s="172"/>
      <c r="J285" s="172"/>
      <c r="K285" s="178"/>
    </row>
    <row r="286" spans="1:11" ht="24.95" customHeight="1">
      <c r="A286" s="37"/>
      <c r="B286" s="260" t="s">
        <v>235</v>
      </c>
      <c r="C286" s="260" t="s">
        <v>57</v>
      </c>
      <c r="D286" s="256" t="s">
        <v>97</v>
      </c>
      <c r="E286" s="232"/>
      <c r="F286" s="227" t="s">
        <v>577</v>
      </c>
      <c r="G286" s="176"/>
      <c r="H286" s="126" t="s">
        <v>46</v>
      </c>
      <c r="I286" s="123"/>
      <c r="J286" s="123"/>
      <c r="K286" s="39"/>
    </row>
    <row r="287" spans="1:11" ht="24.95" customHeight="1">
      <c r="A287" s="177"/>
      <c r="B287" s="124"/>
      <c r="C287" s="124"/>
      <c r="D287" s="138"/>
      <c r="E287" s="122"/>
      <c r="F287" s="141"/>
      <c r="G287" s="121"/>
      <c r="H287" s="172"/>
      <c r="I287" s="172"/>
      <c r="J287" s="172"/>
      <c r="K287" s="178"/>
    </row>
    <row r="288" spans="1:11" ht="36">
      <c r="A288" s="37"/>
      <c r="B288" s="255" t="s">
        <v>236</v>
      </c>
      <c r="C288" s="260" t="s">
        <v>57</v>
      </c>
      <c r="D288" s="256"/>
      <c r="E288" s="226"/>
      <c r="F288" s="225" t="s">
        <v>577</v>
      </c>
      <c r="G288" s="167" t="s">
        <v>578</v>
      </c>
      <c r="H288" s="126" t="s">
        <v>46</v>
      </c>
      <c r="I288" s="123"/>
      <c r="J288" s="123"/>
      <c r="K288" s="39"/>
    </row>
    <row r="289" spans="1:11" ht="24.95" customHeight="1">
      <c r="A289" s="177"/>
      <c r="B289" s="150"/>
      <c r="C289" s="124"/>
      <c r="D289" s="138"/>
      <c r="E289" s="184"/>
      <c r="F289" s="171"/>
      <c r="G289" s="212"/>
      <c r="H289" s="172"/>
      <c r="I289" s="172"/>
      <c r="J289" s="172"/>
      <c r="K289" s="178"/>
    </row>
    <row r="290" spans="1:11" ht="36">
      <c r="A290" s="37"/>
      <c r="B290" s="260" t="s">
        <v>237</v>
      </c>
      <c r="C290" s="260" t="s">
        <v>210</v>
      </c>
      <c r="D290" s="257" t="s">
        <v>529</v>
      </c>
      <c r="E290" s="235"/>
      <c r="F290" s="235" t="s">
        <v>579</v>
      </c>
      <c r="G290" s="166" t="s">
        <v>580</v>
      </c>
      <c r="H290" s="123"/>
      <c r="I290" s="156" t="s">
        <v>47</v>
      </c>
      <c r="J290" s="123"/>
      <c r="K290" s="39"/>
    </row>
    <row r="291" spans="1:11" ht="24.95" customHeight="1">
      <c r="A291" s="37"/>
      <c r="B291" s="260" t="s">
        <v>238</v>
      </c>
      <c r="C291" s="260"/>
      <c r="D291" s="256" t="s">
        <v>97</v>
      </c>
      <c r="E291" s="235" t="s">
        <v>581</v>
      </c>
      <c r="F291" s="235" t="s">
        <v>579</v>
      </c>
      <c r="G291" s="137"/>
      <c r="H291" s="126" t="s">
        <v>46</v>
      </c>
      <c r="I291" s="123"/>
      <c r="J291" s="123"/>
      <c r="K291" s="39"/>
    </row>
    <row r="292" spans="1:11" ht="24.95" customHeight="1">
      <c r="A292" s="177"/>
      <c r="B292" s="124"/>
      <c r="C292" s="124"/>
      <c r="D292" s="138"/>
      <c r="E292" s="264"/>
      <c r="F292" s="264"/>
      <c r="G292" s="133"/>
      <c r="H292" s="172"/>
      <c r="I292" s="172"/>
      <c r="J292" s="172"/>
      <c r="K292" s="178"/>
    </row>
    <row r="293" spans="1:11" ht="24.95" customHeight="1">
      <c r="A293" s="37"/>
      <c r="B293" s="260" t="s">
        <v>239</v>
      </c>
      <c r="C293" s="260" t="s">
        <v>240</v>
      </c>
      <c r="D293" s="256"/>
      <c r="E293" s="235" t="s">
        <v>582</v>
      </c>
      <c r="F293" s="234" t="s">
        <v>583</v>
      </c>
      <c r="G293" s="136"/>
      <c r="H293" s="126" t="s">
        <v>46</v>
      </c>
      <c r="I293" s="123"/>
      <c r="J293" s="123"/>
      <c r="K293" s="39"/>
    </row>
    <row r="294" spans="1:11" ht="24.95" customHeight="1">
      <c r="A294" s="37"/>
      <c r="B294" s="260"/>
      <c r="C294" s="260" t="s">
        <v>241</v>
      </c>
      <c r="D294" s="257"/>
      <c r="E294" s="235" t="s">
        <v>584</v>
      </c>
      <c r="F294" s="234" t="s">
        <v>583</v>
      </c>
      <c r="G294" s="136"/>
      <c r="H294" s="126" t="s">
        <v>46</v>
      </c>
      <c r="I294" s="123"/>
      <c r="J294" s="123"/>
      <c r="K294" s="39"/>
    </row>
    <row r="295" spans="1:11" ht="24.95" customHeight="1">
      <c r="A295" s="37"/>
      <c r="B295" s="260"/>
      <c r="C295" s="260" t="s">
        <v>242</v>
      </c>
      <c r="D295" s="257"/>
      <c r="E295" s="235" t="s">
        <v>585</v>
      </c>
      <c r="F295" s="234" t="s">
        <v>583</v>
      </c>
      <c r="G295" s="136"/>
      <c r="H295" s="126" t="s">
        <v>46</v>
      </c>
      <c r="I295" s="123"/>
      <c r="J295" s="123"/>
      <c r="K295" s="39"/>
    </row>
    <row r="296" spans="1:11" ht="24.95" customHeight="1">
      <c r="A296" s="37"/>
      <c r="B296" s="260"/>
      <c r="C296" s="260" t="s">
        <v>243</v>
      </c>
      <c r="D296" s="257"/>
      <c r="E296" s="235" t="s">
        <v>586</v>
      </c>
      <c r="F296" s="234" t="s">
        <v>583</v>
      </c>
      <c r="G296" s="136"/>
      <c r="H296" s="126" t="s">
        <v>46</v>
      </c>
      <c r="I296" s="123"/>
      <c r="J296" s="123"/>
      <c r="K296" s="39"/>
    </row>
    <row r="297" spans="1:11" ht="24.95" customHeight="1">
      <c r="A297" s="37"/>
      <c r="B297" s="260"/>
      <c r="C297" s="260" t="s">
        <v>244</v>
      </c>
      <c r="D297" s="257"/>
      <c r="E297" s="235" t="s">
        <v>587</v>
      </c>
      <c r="F297" s="234" t="s">
        <v>583</v>
      </c>
      <c r="G297" s="136"/>
      <c r="H297" s="126" t="s">
        <v>46</v>
      </c>
      <c r="I297" s="123"/>
      <c r="J297" s="123"/>
      <c r="K297" s="39"/>
    </row>
    <row r="298" spans="1:11" ht="24.95" customHeight="1">
      <c r="A298" s="37"/>
      <c r="B298" s="260"/>
      <c r="C298" s="260" t="s">
        <v>245</v>
      </c>
      <c r="D298" s="257"/>
      <c r="E298" s="235" t="s">
        <v>492</v>
      </c>
      <c r="F298" s="234" t="s">
        <v>583</v>
      </c>
      <c r="G298" s="136"/>
      <c r="H298" s="126" t="s">
        <v>46</v>
      </c>
      <c r="I298" s="123"/>
      <c r="J298" s="123"/>
      <c r="K298" s="39"/>
    </row>
    <row r="299" spans="1:11" ht="24.95" customHeight="1">
      <c r="A299" s="177"/>
      <c r="B299" s="124"/>
      <c r="C299" s="124"/>
      <c r="D299" s="138"/>
      <c r="E299" s="264"/>
      <c r="F299" s="200"/>
      <c r="G299" s="179"/>
      <c r="H299" s="172"/>
      <c r="I299" s="172"/>
      <c r="J299" s="172"/>
      <c r="K299" s="178"/>
    </row>
    <row r="300" spans="1:11" ht="36">
      <c r="A300" s="37"/>
      <c r="B300" s="260" t="s">
        <v>246</v>
      </c>
      <c r="C300" s="260" t="s">
        <v>247</v>
      </c>
      <c r="D300" s="260"/>
      <c r="E300" s="237"/>
      <c r="F300" s="236"/>
      <c r="G300" s="248" t="s">
        <v>588</v>
      </c>
      <c r="H300" s="126" t="s">
        <v>46</v>
      </c>
      <c r="I300" s="123"/>
      <c r="J300" s="123"/>
      <c r="K300" s="39"/>
    </row>
    <row r="301" spans="1:11" ht="24.95" customHeight="1">
      <c r="A301" s="37"/>
      <c r="B301" s="260"/>
      <c r="C301" s="260" t="s">
        <v>589</v>
      </c>
      <c r="D301" s="260"/>
      <c r="E301" s="237"/>
      <c r="F301" s="236" t="s">
        <v>446</v>
      </c>
      <c r="G301" s="248"/>
      <c r="H301" s="126" t="s">
        <v>46</v>
      </c>
      <c r="I301" s="123"/>
      <c r="J301" s="123"/>
      <c r="K301" s="39"/>
    </row>
    <row r="302" spans="1:11" ht="36">
      <c r="A302" s="37"/>
      <c r="B302" s="260"/>
      <c r="C302" s="260" t="s">
        <v>590</v>
      </c>
      <c r="D302" s="260"/>
      <c r="E302" s="237"/>
      <c r="F302" s="236" t="s">
        <v>591</v>
      </c>
      <c r="G302" s="248"/>
      <c r="H302" s="126" t="s">
        <v>46</v>
      </c>
      <c r="I302" s="123"/>
      <c r="J302" s="123"/>
      <c r="K302" s="39"/>
    </row>
    <row r="303" spans="1:11" ht="24.95" customHeight="1">
      <c r="A303" s="177"/>
      <c r="B303" s="199"/>
      <c r="C303" s="124"/>
      <c r="D303" s="124"/>
      <c r="E303" s="122"/>
      <c r="F303" s="141"/>
      <c r="G303" s="121"/>
      <c r="H303" s="172"/>
      <c r="I303" s="172"/>
      <c r="J303" s="172"/>
      <c r="K303" s="178"/>
    </row>
    <row r="304" spans="1:11" ht="24.95" customHeight="1">
      <c r="A304" s="177"/>
      <c r="B304" s="162" t="s">
        <v>249</v>
      </c>
      <c r="C304" s="124"/>
      <c r="D304" s="124"/>
      <c r="E304" s="171"/>
      <c r="F304" s="212"/>
      <c r="G304" s="212"/>
      <c r="H304" s="172"/>
      <c r="I304" s="172"/>
      <c r="J304" s="172"/>
      <c r="K304" s="178"/>
    </row>
    <row r="305" spans="1:11" ht="24.95" customHeight="1">
      <c r="A305" s="37"/>
      <c r="B305" s="255" t="s">
        <v>250</v>
      </c>
      <c r="C305" s="255" t="s">
        <v>251</v>
      </c>
      <c r="D305" s="256"/>
      <c r="E305" s="235" t="s">
        <v>494</v>
      </c>
      <c r="F305" s="234" t="s">
        <v>592</v>
      </c>
      <c r="G305" s="136"/>
      <c r="H305" s="126" t="s">
        <v>46</v>
      </c>
      <c r="I305" s="123"/>
      <c r="J305" s="123"/>
      <c r="K305" s="39"/>
    </row>
    <row r="306" spans="1:11" ht="24.95" customHeight="1">
      <c r="A306" s="37"/>
      <c r="B306" s="260"/>
      <c r="C306" s="255" t="s">
        <v>119</v>
      </c>
      <c r="D306" s="256"/>
      <c r="E306" s="235" t="s">
        <v>582</v>
      </c>
      <c r="F306" s="234" t="s">
        <v>592</v>
      </c>
      <c r="G306" s="136"/>
      <c r="H306" s="126" t="s">
        <v>46</v>
      </c>
      <c r="I306" s="123"/>
      <c r="J306" s="123"/>
      <c r="K306" s="39"/>
    </row>
    <row r="307" spans="1:11" ht="24.95" customHeight="1">
      <c r="A307" s="37"/>
      <c r="B307" s="260"/>
      <c r="C307" s="255" t="s">
        <v>252</v>
      </c>
      <c r="D307" s="256"/>
      <c r="E307" s="235" t="s">
        <v>586</v>
      </c>
      <c r="F307" s="234" t="s">
        <v>592</v>
      </c>
      <c r="G307" s="136"/>
      <c r="H307" s="126" t="s">
        <v>46</v>
      </c>
      <c r="I307" s="123"/>
      <c r="J307" s="123"/>
      <c r="K307" s="39"/>
    </row>
    <row r="308" spans="1:11" ht="30" customHeight="1">
      <c r="A308" s="37"/>
      <c r="B308" s="260"/>
      <c r="C308" s="255" t="s">
        <v>121</v>
      </c>
      <c r="D308" s="256"/>
      <c r="E308" s="235" t="s">
        <v>584</v>
      </c>
      <c r="F308" s="234" t="s">
        <v>592</v>
      </c>
      <c r="G308" s="136"/>
      <c r="H308" s="126" t="s">
        <v>46</v>
      </c>
      <c r="I308" s="123"/>
      <c r="J308" s="123"/>
      <c r="K308" s="39"/>
    </row>
    <row r="309" spans="1:11" ht="30" customHeight="1">
      <c r="A309" s="37"/>
      <c r="B309" s="260"/>
      <c r="C309" s="255" t="s">
        <v>105</v>
      </c>
      <c r="D309" s="256"/>
      <c r="E309" s="235" t="s">
        <v>585</v>
      </c>
      <c r="F309" s="234" t="s">
        <v>592</v>
      </c>
      <c r="G309" s="136"/>
      <c r="H309" s="126" t="s">
        <v>46</v>
      </c>
      <c r="I309" s="123"/>
      <c r="J309" s="123"/>
      <c r="K309" s="39"/>
    </row>
    <row r="310" spans="1:11" ht="30" customHeight="1">
      <c r="A310" s="37"/>
      <c r="B310" s="260"/>
      <c r="C310" s="255" t="s">
        <v>106</v>
      </c>
      <c r="D310" s="256"/>
      <c r="E310" s="235" t="s">
        <v>587</v>
      </c>
      <c r="F310" s="234" t="s">
        <v>592</v>
      </c>
      <c r="G310" s="136"/>
      <c r="H310" s="126" t="s">
        <v>46</v>
      </c>
      <c r="I310" s="123"/>
      <c r="J310" s="123"/>
      <c r="K310" s="39"/>
    </row>
    <row r="311" spans="1:11" ht="30" customHeight="1">
      <c r="A311" s="37"/>
      <c r="B311" s="260"/>
      <c r="C311" s="253" t="s">
        <v>107</v>
      </c>
      <c r="D311" s="256"/>
      <c r="E311" s="235" t="s">
        <v>593</v>
      </c>
      <c r="F311" s="234" t="s">
        <v>592</v>
      </c>
      <c r="G311" s="136"/>
      <c r="H311" s="126" t="s">
        <v>46</v>
      </c>
      <c r="I311" s="123"/>
      <c r="J311" s="123"/>
      <c r="K311" s="39"/>
    </row>
    <row r="312" spans="1:11" ht="30" customHeight="1">
      <c r="A312" s="37"/>
      <c r="B312" s="260"/>
      <c r="C312" s="253" t="s">
        <v>108</v>
      </c>
      <c r="D312" s="256"/>
      <c r="E312" s="235" t="s">
        <v>492</v>
      </c>
      <c r="F312" s="234" t="s">
        <v>592</v>
      </c>
      <c r="G312" s="136"/>
      <c r="H312" s="126" t="s">
        <v>46</v>
      </c>
      <c r="I312" s="123"/>
      <c r="J312" s="123"/>
      <c r="K312" s="39"/>
    </row>
    <row r="313" spans="1:11" ht="24.95" customHeight="1">
      <c r="A313" s="37"/>
      <c r="B313" s="260"/>
      <c r="C313" s="253" t="s">
        <v>109</v>
      </c>
      <c r="D313" s="256"/>
      <c r="E313" s="235" t="s">
        <v>594</v>
      </c>
      <c r="F313" s="234" t="s">
        <v>592</v>
      </c>
      <c r="G313" s="136"/>
      <c r="H313" s="126" t="s">
        <v>46</v>
      </c>
      <c r="I313" s="123"/>
      <c r="J313" s="123"/>
      <c r="K313" s="39"/>
    </row>
    <row r="314" spans="1:11" ht="24.95" customHeight="1">
      <c r="A314" s="37"/>
      <c r="B314" s="260"/>
      <c r="C314" s="253" t="s">
        <v>110</v>
      </c>
      <c r="D314" s="256"/>
      <c r="E314" s="235" t="s">
        <v>524</v>
      </c>
      <c r="F314" s="234" t="s">
        <v>592</v>
      </c>
      <c r="G314" s="136"/>
      <c r="H314" s="126" t="s">
        <v>46</v>
      </c>
      <c r="I314" s="123"/>
      <c r="J314" s="123"/>
      <c r="K314" s="39"/>
    </row>
    <row r="315" spans="1:11" ht="24.95" customHeight="1">
      <c r="A315" s="37"/>
      <c r="B315" s="260"/>
      <c r="C315" s="253" t="s">
        <v>111</v>
      </c>
      <c r="D315" s="256"/>
      <c r="E315" s="235" t="s">
        <v>595</v>
      </c>
      <c r="F315" s="234" t="s">
        <v>592</v>
      </c>
      <c r="G315" s="136"/>
      <c r="H315" s="126" t="s">
        <v>46</v>
      </c>
      <c r="I315" s="123"/>
      <c r="J315" s="123"/>
      <c r="K315" s="39"/>
    </row>
    <row r="316" spans="1:11" ht="24.95" customHeight="1">
      <c r="A316" s="37"/>
      <c r="B316" s="260"/>
      <c r="C316" s="253" t="s">
        <v>112</v>
      </c>
      <c r="D316" s="256"/>
      <c r="E316" s="235" t="s">
        <v>596</v>
      </c>
      <c r="F316" s="234" t="s">
        <v>592</v>
      </c>
      <c r="G316" s="136"/>
      <c r="H316" s="126" t="s">
        <v>46</v>
      </c>
      <c r="I316" s="123"/>
      <c r="J316" s="123"/>
      <c r="K316" s="39"/>
    </row>
    <row r="317" spans="1:11" ht="24.95" customHeight="1">
      <c r="A317" s="37"/>
      <c r="B317" s="260"/>
      <c r="C317" s="253" t="s">
        <v>113</v>
      </c>
      <c r="D317" s="256"/>
      <c r="E317" s="235" t="s">
        <v>597</v>
      </c>
      <c r="F317" s="234" t="s">
        <v>592</v>
      </c>
      <c r="G317" s="136"/>
      <c r="H317" s="126" t="s">
        <v>46</v>
      </c>
      <c r="I317" s="123"/>
      <c r="J317" s="123"/>
      <c r="K317" s="39"/>
    </row>
    <row r="318" spans="1:11" ht="24.95" customHeight="1">
      <c r="A318" s="37"/>
      <c r="B318" s="260"/>
      <c r="C318" s="253" t="s">
        <v>114</v>
      </c>
      <c r="D318" s="256"/>
      <c r="E318" s="235" t="s">
        <v>598</v>
      </c>
      <c r="F318" s="234" t="s">
        <v>592</v>
      </c>
      <c r="G318" s="136"/>
      <c r="H318" s="126" t="s">
        <v>46</v>
      </c>
      <c r="I318" s="123"/>
      <c r="J318" s="123"/>
      <c r="K318" s="39"/>
    </row>
    <row r="319" spans="1:11" ht="24.95" customHeight="1">
      <c r="A319" s="37"/>
      <c r="B319" s="260"/>
      <c r="C319" s="253" t="s">
        <v>115</v>
      </c>
      <c r="D319" s="256"/>
      <c r="E319" s="235" t="s">
        <v>599</v>
      </c>
      <c r="F319" s="234" t="s">
        <v>592</v>
      </c>
      <c r="G319" s="136"/>
      <c r="H319" s="126" t="s">
        <v>46</v>
      </c>
      <c r="I319" s="123"/>
      <c r="J319" s="123"/>
      <c r="K319" s="39"/>
    </row>
    <row r="320" spans="1:11" ht="24.95" customHeight="1">
      <c r="A320" s="37"/>
      <c r="B320" s="260"/>
      <c r="C320" s="253" t="s">
        <v>116</v>
      </c>
      <c r="D320" s="256"/>
      <c r="E320" s="235" t="s">
        <v>600</v>
      </c>
      <c r="F320" s="234" t="s">
        <v>592</v>
      </c>
      <c r="G320" s="248"/>
      <c r="H320" s="126" t="s">
        <v>46</v>
      </c>
      <c r="I320" s="123"/>
      <c r="J320" s="123"/>
      <c r="K320" s="39"/>
    </row>
    <row r="321" spans="1:11" ht="24.95" customHeight="1">
      <c r="A321" s="177"/>
      <c r="B321" s="124"/>
      <c r="C321" s="264"/>
      <c r="D321" s="138"/>
      <c r="E321" s="264"/>
      <c r="F321" s="200"/>
      <c r="G321" s="203"/>
      <c r="H321" s="172"/>
      <c r="I321" s="172"/>
      <c r="J321" s="172"/>
      <c r="K321" s="178"/>
    </row>
    <row r="322" spans="1:11" ht="36">
      <c r="A322" s="37"/>
      <c r="B322" s="260" t="s">
        <v>253</v>
      </c>
      <c r="C322" s="260" t="s">
        <v>82</v>
      </c>
      <c r="D322" s="256" t="s">
        <v>601</v>
      </c>
      <c r="E322" s="235" t="s">
        <v>484</v>
      </c>
      <c r="F322" s="217" t="s">
        <v>602</v>
      </c>
      <c r="G322" s="168"/>
      <c r="H322" s="126" t="s">
        <v>46</v>
      </c>
      <c r="I322" s="123"/>
      <c r="J322" s="123"/>
      <c r="K322" s="39"/>
    </row>
    <row r="323" spans="1:11" ht="24.95" customHeight="1">
      <c r="A323" s="37"/>
      <c r="B323" s="260"/>
      <c r="C323" s="260" t="s">
        <v>83</v>
      </c>
      <c r="D323" s="256"/>
      <c r="E323" s="235" t="s">
        <v>486</v>
      </c>
      <c r="F323" s="217" t="s">
        <v>602</v>
      </c>
      <c r="G323" s="136"/>
      <c r="H323" s="126" t="s">
        <v>46</v>
      </c>
      <c r="I323" s="123"/>
      <c r="J323" s="123"/>
      <c r="K323" s="39"/>
    </row>
    <row r="324" spans="1:11" ht="24.95" customHeight="1">
      <c r="A324" s="177"/>
      <c r="B324" s="162" t="s">
        <v>254</v>
      </c>
      <c r="C324" s="124"/>
      <c r="D324" s="124"/>
      <c r="E324" s="198"/>
      <c r="F324" s="198"/>
      <c r="G324" s="125"/>
      <c r="H324" s="172"/>
      <c r="I324" s="172"/>
      <c r="J324" s="172"/>
      <c r="K324" s="178"/>
    </row>
    <row r="325" spans="1:11" ht="24.95" customHeight="1">
      <c r="A325" s="37"/>
      <c r="B325" s="255" t="s">
        <v>255</v>
      </c>
      <c r="C325" s="255" t="s">
        <v>256</v>
      </c>
      <c r="D325" s="255"/>
      <c r="E325" s="235" t="s">
        <v>603</v>
      </c>
      <c r="F325" s="228" t="s">
        <v>604</v>
      </c>
      <c r="G325" s="228"/>
      <c r="H325" s="126" t="s">
        <v>46</v>
      </c>
      <c r="I325" s="123"/>
      <c r="J325" s="123"/>
      <c r="K325" s="39"/>
    </row>
    <row r="326" spans="1:11" ht="24.95" customHeight="1">
      <c r="A326" s="37"/>
      <c r="B326" s="255"/>
      <c r="C326" s="255" t="s">
        <v>257</v>
      </c>
      <c r="D326" s="255"/>
      <c r="E326" s="235" t="s">
        <v>605</v>
      </c>
      <c r="F326" s="228" t="s">
        <v>604</v>
      </c>
      <c r="G326" s="228"/>
      <c r="H326" s="126" t="s">
        <v>46</v>
      </c>
      <c r="I326" s="123"/>
      <c r="J326" s="123"/>
      <c r="K326" s="39"/>
    </row>
    <row r="327" spans="1:11" ht="24.95" customHeight="1">
      <c r="A327" s="37"/>
      <c r="B327" s="255"/>
      <c r="C327" s="255" t="s">
        <v>258</v>
      </c>
      <c r="D327" s="255"/>
      <c r="E327" s="235" t="s">
        <v>606</v>
      </c>
      <c r="F327" s="228" t="s">
        <v>604</v>
      </c>
      <c r="G327" s="228"/>
      <c r="H327" s="126" t="s">
        <v>46</v>
      </c>
      <c r="I327" s="123"/>
      <c r="J327" s="123"/>
      <c r="K327" s="39"/>
    </row>
    <row r="328" spans="1:11" ht="24.95" customHeight="1">
      <c r="A328" s="177"/>
      <c r="B328" s="150"/>
      <c r="C328" s="150"/>
      <c r="D328" s="150"/>
      <c r="E328" s="200"/>
      <c r="F328" s="203"/>
      <c r="G328" s="203"/>
      <c r="H328" s="172"/>
      <c r="I328" s="172"/>
      <c r="J328" s="172"/>
      <c r="K328" s="178"/>
    </row>
    <row r="329" spans="1:11" ht="36">
      <c r="A329" s="37"/>
      <c r="B329" s="255" t="s">
        <v>259</v>
      </c>
      <c r="C329" s="255" t="s">
        <v>260</v>
      </c>
      <c r="D329" s="255"/>
      <c r="E329" s="235" t="s">
        <v>603</v>
      </c>
      <c r="F329" s="228" t="s">
        <v>607</v>
      </c>
      <c r="G329" s="228"/>
      <c r="H329" s="126" t="s">
        <v>46</v>
      </c>
      <c r="I329" s="123"/>
      <c r="J329" s="123"/>
      <c r="K329" s="39"/>
    </row>
    <row r="330" spans="1:11" ht="24.95" customHeight="1">
      <c r="A330" s="37"/>
      <c r="B330" s="255"/>
      <c r="C330" s="255" t="s">
        <v>261</v>
      </c>
      <c r="D330" s="255"/>
      <c r="E330" s="235" t="s">
        <v>608</v>
      </c>
      <c r="F330" s="228" t="s">
        <v>607</v>
      </c>
      <c r="G330" s="228"/>
      <c r="H330" s="126" t="s">
        <v>46</v>
      </c>
      <c r="I330" s="123"/>
      <c r="J330" s="123"/>
      <c r="K330" s="39"/>
    </row>
    <row r="331" spans="1:11" ht="24.95" customHeight="1">
      <c r="A331" s="37"/>
      <c r="B331" s="255"/>
      <c r="C331" s="255" t="s">
        <v>262</v>
      </c>
      <c r="D331" s="255"/>
      <c r="E331" s="222" t="s">
        <v>606</v>
      </c>
      <c r="F331" s="228" t="s">
        <v>607</v>
      </c>
      <c r="G331" s="222"/>
      <c r="H331" s="126" t="s">
        <v>46</v>
      </c>
      <c r="I331" s="123"/>
      <c r="J331" s="123"/>
      <c r="K331" s="39"/>
    </row>
    <row r="332" spans="1:11" ht="36">
      <c r="A332" s="37"/>
      <c r="B332" s="255"/>
      <c r="C332" s="255" t="s">
        <v>263</v>
      </c>
      <c r="D332" s="255"/>
      <c r="E332" s="222" t="s">
        <v>606</v>
      </c>
      <c r="F332" s="228" t="s">
        <v>607</v>
      </c>
      <c r="G332" s="222"/>
      <c r="H332" s="126" t="s">
        <v>46</v>
      </c>
      <c r="I332" s="123"/>
      <c r="J332" s="123"/>
      <c r="K332" s="39"/>
    </row>
    <row r="333" spans="1:11" ht="24.95" customHeight="1">
      <c r="A333" s="37"/>
      <c r="B333" s="255"/>
      <c r="C333" s="255" t="s">
        <v>264</v>
      </c>
      <c r="D333" s="255"/>
      <c r="E333" s="222" t="s">
        <v>606</v>
      </c>
      <c r="F333" s="228" t="s">
        <v>607</v>
      </c>
      <c r="G333" s="169"/>
      <c r="H333" s="126" t="s">
        <v>46</v>
      </c>
      <c r="I333" s="123"/>
      <c r="J333" s="123"/>
      <c r="K333" s="39"/>
    </row>
    <row r="334" spans="1:11" ht="24.95" customHeight="1">
      <c r="A334" s="37"/>
      <c r="B334" s="255"/>
      <c r="C334" s="255" t="s">
        <v>265</v>
      </c>
      <c r="D334" s="255"/>
      <c r="E334" s="222" t="s">
        <v>609</v>
      </c>
      <c r="F334" s="228" t="s">
        <v>607</v>
      </c>
      <c r="G334" s="169"/>
      <c r="H334" s="126" t="s">
        <v>46</v>
      </c>
      <c r="I334" s="123"/>
      <c r="J334" s="123"/>
      <c r="K334" s="39"/>
    </row>
    <row r="335" spans="1:11" ht="24.95" customHeight="1">
      <c r="A335" s="177"/>
      <c r="B335" s="150"/>
      <c r="C335" s="150"/>
      <c r="D335" s="150"/>
      <c r="E335" s="267"/>
      <c r="F335" s="155"/>
      <c r="G335" s="160"/>
      <c r="H335" s="172"/>
      <c r="I335" s="172"/>
      <c r="J335" s="172"/>
      <c r="K335" s="178"/>
    </row>
    <row r="336" spans="1:11" ht="24.95" customHeight="1">
      <c r="A336" s="37"/>
      <c r="B336" s="255" t="s">
        <v>266</v>
      </c>
      <c r="C336" s="255" t="s">
        <v>82</v>
      </c>
      <c r="D336" s="255"/>
      <c r="E336" s="222" t="s">
        <v>484</v>
      </c>
      <c r="F336" s="221" t="s">
        <v>610</v>
      </c>
      <c r="G336" s="169"/>
      <c r="H336" s="126" t="s">
        <v>46</v>
      </c>
      <c r="I336" s="123"/>
      <c r="J336" s="123"/>
      <c r="K336" s="39"/>
    </row>
    <row r="337" spans="1:11" ht="24.95" customHeight="1">
      <c r="A337" s="37"/>
      <c r="B337" s="255"/>
      <c r="C337" s="255" t="s">
        <v>83</v>
      </c>
      <c r="D337" s="255"/>
      <c r="E337" s="222" t="s">
        <v>486</v>
      </c>
      <c r="F337" s="221" t="s">
        <v>610</v>
      </c>
      <c r="G337" s="169"/>
      <c r="H337" s="126" t="s">
        <v>46</v>
      </c>
      <c r="I337" s="123"/>
      <c r="J337" s="123"/>
      <c r="K337" s="39"/>
    </row>
    <row r="338" spans="1:11" ht="24.95" customHeight="1">
      <c r="A338" s="177"/>
      <c r="B338" s="150"/>
      <c r="C338" s="150"/>
      <c r="D338" s="150"/>
      <c r="E338" s="267"/>
      <c r="F338" s="155"/>
      <c r="G338" s="160"/>
      <c r="H338" s="172"/>
      <c r="I338" s="172"/>
      <c r="J338" s="172"/>
      <c r="K338" s="178"/>
    </row>
    <row r="339" spans="1:11" ht="34.5" customHeight="1">
      <c r="A339" s="37"/>
      <c r="B339" s="246" t="s">
        <v>611</v>
      </c>
      <c r="C339" s="255" t="s">
        <v>267</v>
      </c>
      <c r="D339" s="255"/>
      <c r="E339" s="222" t="s">
        <v>494</v>
      </c>
      <c r="F339" s="221" t="s">
        <v>612</v>
      </c>
      <c r="G339" s="169"/>
      <c r="H339" s="126" t="s">
        <v>46</v>
      </c>
      <c r="I339" s="123"/>
      <c r="J339" s="123"/>
      <c r="K339" s="39"/>
    </row>
    <row r="340" spans="1:11" ht="24.95" customHeight="1">
      <c r="A340" s="37"/>
      <c r="B340" s="255"/>
      <c r="C340" s="245">
        <v>50</v>
      </c>
      <c r="D340" s="245"/>
      <c r="E340" s="222" t="s">
        <v>613</v>
      </c>
      <c r="F340" s="221" t="s">
        <v>612</v>
      </c>
      <c r="G340" s="169"/>
      <c r="H340" s="126" t="s">
        <v>46</v>
      </c>
      <c r="I340" s="123"/>
      <c r="J340" s="123"/>
      <c r="K340" s="39"/>
    </row>
    <row r="341" spans="1:11" ht="24.95" customHeight="1">
      <c r="A341" s="37"/>
      <c r="B341" s="255"/>
      <c r="C341" s="245">
        <v>100</v>
      </c>
      <c r="D341" s="245"/>
      <c r="E341" s="222" t="s">
        <v>614</v>
      </c>
      <c r="F341" s="221" t="s">
        <v>612</v>
      </c>
      <c r="G341" s="169"/>
      <c r="H341" s="126" t="s">
        <v>46</v>
      </c>
      <c r="I341" s="123"/>
      <c r="J341" s="123"/>
      <c r="K341" s="39"/>
    </row>
    <row r="342" spans="1:11" ht="24.95" customHeight="1">
      <c r="A342" s="37"/>
      <c r="B342" s="255"/>
      <c r="C342" s="245">
        <v>150</v>
      </c>
      <c r="D342" s="245"/>
      <c r="E342" s="222" t="s">
        <v>615</v>
      </c>
      <c r="F342" s="221" t="s">
        <v>612</v>
      </c>
      <c r="G342" s="169"/>
      <c r="H342" s="126" t="s">
        <v>46</v>
      </c>
      <c r="I342" s="123"/>
      <c r="J342" s="123"/>
      <c r="K342" s="39"/>
    </row>
    <row r="343" spans="1:11" ht="24.95" customHeight="1">
      <c r="B343" s="255"/>
      <c r="C343" s="245">
        <v>200</v>
      </c>
      <c r="D343" s="245"/>
      <c r="E343" s="222" t="s">
        <v>616</v>
      </c>
      <c r="F343" s="221" t="s">
        <v>612</v>
      </c>
      <c r="G343" s="169"/>
      <c r="H343" s="126" t="s">
        <v>46</v>
      </c>
      <c r="I343" s="123"/>
      <c r="J343" s="123"/>
      <c r="K343" s="39"/>
    </row>
    <row r="344" spans="1:11" ht="18">
      <c r="B344" s="255"/>
      <c r="C344" s="245">
        <v>250</v>
      </c>
      <c r="D344" s="245"/>
      <c r="E344" s="222" t="s">
        <v>617</v>
      </c>
      <c r="F344" s="221" t="s">
        <v>612</v>
      </c>
      <c r="G344" s="169"/>
      <c r="H344" s="126" t="s">
        <v>46</v>
      </c>
      <c r="I344" s="123"/>
      <c r="J344" s="123"/>
      <c r="K344" s="39"/>
    </row>
    <row r="345" spans="1:11" ht="18">
      <c r="B345" s="255"/>
      <c r="C345" s="245">
        <v>300</v>
      </c>
      <c r="D345" s="245"/>
      <c r="E345" s="222" t="s">
        <v>618</v>
      </c>
      <c r="F345" s="221" t="s">
        <v>612</v>
      </c>
      <c r="G345" s="222"/>
      <c r="H345" s="126" t="s">
        <v>46</v>
      </c>
      <c r="I345" s="123"/>
      <c r="J345" s="123"/>
      <c r="K345" s="39"/>
    </row>
    <row r="346" spans="1:11" ht="18">
      <c r="B346" s="255"/>
      <c r="C346" s="245">
        <v>350</v>
      </c>
      <c r="D346" s="245"/>
      <c r="E346" s="222" t="s">
        <v>619</v>
      </c>
      <c r="F346" s="221" t="s">
        <v>612</v>
      </c>
      <c r="G346" s="222"/>
      <c r="H346" s="126" t="s">
        <v>46</v>
      </c>
      <c r="I346" s="123"/>
      <c r="J346" s="123"/>
      <c r="K346" s="39"/>
    </row>
    <row r="347" spans="1:11" ht="18">
      <c r="B347" s="255"/>
      <c r="C347" s="245">
        <v>400</v>
      </c>
      <c r="D347" s="245"/>
      <c r="E347" s="222" t="s">
        <v>620</v>
      </c>
      <c r="F347" s="221" t="s">
        <v>612</v>
      </c>
      <c r="G347" s="222"/>
      <c r="H347" s="126" t="s">
        <v>46</v>
      </c>
      <c r="I347" s="123"/>
      <c r="J347" s="123"/>
      <c r="K347" s="39"/>
    </row>
    <row r="348" spans="1:11" ht="18">
      <c r="B348" s="255"/>
      <c r="C348" s="245">
        <v>450</v>
      </c>
      <c r="D348" s="245"/>
      <c r="E348" s="222" t="s">
        <v>621</v>
      </c>
      <c r="F348" s="221" t="s">
        <v>612</v>
      </c>
      <c r="G348" s="222"/>
      <c r="H348" s="126" t="s">
        <v>46</v>
      </c>
      <c r="I348" s="123"/>
      <c r="J348" s="123"/>
      <c r="K348" s="39"/>
    </row>
    <row r="349" spans="1:11" ht="18">
      <c r="B349" s="255"/>
      <c r="C349" s="245">
        <v>500</v>
      </c>
      <c r="D349" s="245"/>
      <c r="E349" s="222" t="s">
        <v>622</v>
      </c>
      <c r="F349" s="221" t="s">
        <v>612</v>
      </c>
      <c r="G349" s="222"/>
      <c r="H349" s="126" t="s">
        <v>46</v>
      </c>
      <c r="I349" s="123"/>
      <c r="J349" s="123"/>
      <c r="K349" s="39"/>
    </row>
    <row r="350" spans="1:11" ht="18">
      <c r="A350" s="206"/>
      <c r="B350" s="150"/>
      <c r="C350" s="205"/>
      <c r="D350" s="205"/>
      <c r="E350" s="267"/>
      <c r="F350" s="155"/>
      <c r="G350" s="267"/>
      <c r="H350" s="172"/>
      <c r="I350" s="172"/>
      <c r="J350" s="172"/>
      <c r="K350" s="178"/>
    </row>
    <row r="351" spans="1:11" ht="144">
      <c r="B351" s="190" t="s">
        <v>623</v>
      </c>
      <c r="C351" s="116"/>
      <c r="D351" s="146" t="s">
        <v>624</v>
      </c>
      <c r="E351" s="132" t="s">
        <v>625</v>
      </c>
      <c r="F351" s="119"/>
      <c r="G351" s="119"/>
      <c r="H351" s="147"/>
      <c r="I351" s="147"/>
      <c r="J351" s="147"/>
      <c r="K351" s="211"/>
    </row>
    <row r="352" spans="1:11" ht="18">
      <c r="A352" s="206"/>
      <c r="B352" s="150"/>
      <c r="C352" s="205"/>
      <c r="D352" s="153"/>
      <c r="E352" s="140"/>
      <c r="F352" s="140"/>
      <c r="G352" s="140"/>
      <c r="H352" s="172"/>
      <c r="I352" s="172"/>
      <c r="J352" s="172"/>
      <c r="K352" s="178"/>
    </row>
    <row r="353" spans="1:11" ht="18">
      <c r="B353" s="255" t="s">
        <v>268</v>
      </c>
      <c r="C353" s="255"/>
      <c r="D353" s="255"/>
      <c r="E353" s="222"/>
      <c r="F353" s="222" t="s">
        <v>626</v>
      </c>
      <c r="G353" s="222"/>
      <c r="H353" s="126" t="s">
        <v>46</v>
      </c>
      <c r="I353" s="123"/>
      <c r="J353" s="123"/>
      <c r="K353" s="39"/>
    </row>
    <row r="354" spans="1:11" ht="36.75">
      <c r="B354" s="255" t="s">
        <v>269</v>
      </c>
      <c r="C354" s="255"/>
      <c r="D354" s="255" t="s">
        <v>627</v>
      </c>
      <c r="E354" s="220" t="s">
        <v>628</v>
      </c>
      <c r="F354" s="222"/>
      <c r="G354" s="222"/>
      <c r="H354" s="123"/>
      <c r="I354" s="123"/>
      <c r="J354" s="270" t="s">
        <v>23</v>
      </c>
      <c r="K354" s="39"/>
    </row>
    <row r="355" spans="1:11" ht="18">
      <c r="A355" s="206"/>
      <c r="B355" s="150"/>
      <c r="C355" s="150"/>
      <c r="D355" s="150"/>
      <c r="E355" s="267"/>
      <c r="F355" s="267"/>
      <c r="G355" s="267"/>
      <c r="H355" s="172"/>
      <c r="I355" s="172"/>
      <c r="J355" s="172"/>
      <c r="K355" s="178"/>
    </row>
    <row r="356" spans="1:11" ht="18">
      <c r="B356" s="255" t="s">
        <v>629</v>
      </c>
      <c r="C356" s="255" t="s">
        <v>630</v>
      </c>
      <c r="D356" s="255"/>
      <c r="E356" s="242" t="s">
        <v>631</v>
      </c>
      <c r="F356" s="222" t="s">
        <v>632</v>
      </c>
      <c r="G356" s="222" t="s">
        <v>633</v>
      </c>
      <c r="H356" s="126" t="s">
        <v>46</v>
      </c>
      <c r="I356" s="123"/>
      <c r="J356" s="123"/>
      <c r="K356" s="39"/>
    </row>
    <row r="357" spans="1:11" ht="18">
      <c r="B357" s="255"/>
      <c r="C357" s="255" t="s">
        <v>634</v>
      </c>
      <c r="D357" s="255"/>
      <c r="E357" s="242" t="s">
        <v>635</v>
      </c>
      <c r="F357" s="222" t="s">
        <v>632</v>
      </c>
      <c r="G357" s="222"/>
      <c r="H357" s="126" t="s">
        <v>46</v>
      </c>
      <c r="I357" s="123"/>
      <c r="J357" s="123"/>
      <c r="K357" s="39"/>
    </row>
    <row r="358" spans="1:11" ht="18">
      <c r="A358" s="206"/>
      <c r="B358" s="150"/>
      <c r="C358" s="150"/>
      <c r="D358" s="150"/>
      <c r="E358" s="267"/>
      <c r="F358" s="267"/>
      <c r="G358" s="267"/>
      <c r="H358" s="172"/>
      <c r="I358" s="172"/>
      <c r="J358" s="172"/>
      <c r="K358" s="178"/>
    </row>
    <row r="359" spans="1:11" ht="18">
      <c r="B359" s="260" t="s">
        <v>270</v>
      </c>
      <c r="C359" s="260" t="s">
        <v>117</v>
      </c>
      <c r="D359" s="261" t="s">
        <v>636</v>
      </c>
      <c r="E359" s="222"/>
      <c r="F359" s="221" t="s">
        <v>637</v>
      </c>
      <c r="G359" s="169"/>
      <c r="H359" s="126" t="s">
        <v>46</v>
      </c>
      <c r="I359" s="123"/>
      <c r="J359" s="123"/>
      <c r="K359" s="39"/>
    </row>
    <row r="360" spans="1:11" ht="27" customHeight="1">
      <c r="G360" s="145" t="s">
        <v>37</v>
      </c>
      <c r="H360" s="214">
        <f>COUNTIF(H4:H359,H2)</f>
        <v>249</v>
      </c>
      <c r="I360" s="214">
        <f>COUNTIF(I4:I359,I2)</f>
        <v>13</v>
      </c>
      <c r="J360" s="214">
        <f>COUNTIF(J4:J359,J2)</f>
        <v>36</v>
      </c>
    </row>
  </sheetData>
  <mergeCells count="2">
    <mergeCell ref="B214:C214"/>
    <mergeCell ref="C4:C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F7"/>
  <sheetViews>
    <sheetView zoomScale="70" zoomScaleNormal="70" workbookViewId="0">
      <selection activeCell="C40" sqref="C40"/>
    </sheetView>
  </sheetViews>
  <sheetFormatPr defaultRowHeight="15"/>
  <cols>
    <col min="2" max="3" width="48.5703125" customWidth="1"/>
  </cols>
  <sheetData>
    <row r="1" spans="2:6" ht="45.75">
      <c r="B1" s="29" t="s">
        <v>34</v>
      </c>
      <c r="C1" s="36"/>
      <c r="D1" s="22" t="s">
        <v>46</v>
      </c>
      <c r="E1" s="35" t="s">
        <v>47</v>
      </c>
      <c r="F1" s="30" t="s">
        <v>23</v>
      </c>
    </row>
    <row r="2" spans="2:6">
      <c r="B2" s="31"/>
      <c r="C2" s="32"/>
      <c r="D2" s="33"/>
      <c r="E2" s="33"/>
      <c r="F2" s="34"/>
    </row>
    <row r="3" spans="2:6">
      <c r="B3" s="31"/>
      <c r="C3" s="32"/>
      <c r="D3" s="33"/>
      <c r="E3" s="33"/>
      <c r="F3" s="34"/>
    </row>
    <row r="4" spans="2:6">
      <c r="B4" s="31"/>
      <c r="C4" s="32"/>
      <c r="D4" s="33"/>
      <c r="E4" s="33"/>
      <c r="F4" s="34"/>
    </row>
    <row r="5" spans="2:6">
      <c r="B5" s="31"/>
      <c r="C5" s="32"/>
      <c r="D5" s="33"/>
      <c r="E5" s="33"/>
      <c r="F5" s="34"/>
    </row>
    <row r="6" spans="2:6">
      <c r="B6" s="31"/>
      <c r="C6" s="32"/>
      <c r="D6" s="33"/>
      <c r="E6" s="33"/>
      <c r="F6" s="34"/>
    </row>
    <row r="7" spans="2:6">
      <c r="B7" s="31"/>
      <c r="C7" s="32"/>
      <c r="D7" s="33"/>
      <c r="E7" s="33"/>
      <c r="F7"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11"/>
  <sheetViews>
    <sheetView zoomScale="70" zoomScaleNormal="70" workbookViewId="0">
      <selection activeCell="K11" sqref="K11"/>
    </sheetView>
  </sheetViews>
  <sheetFormatPr defaultRowHeight="15"/>
  <cols>
    <col min="2" max="2" width="20.7109375" customWidth="1"/>
    <col min="3" max="4" width="34.28515625" bestFit="1" customWidth="1"/>
    <col min="5" max="5" width="29.42578125" bestFit="1" customWidth="1"/>
    <col min="6" max="7" width="34.28515625" bestFit="1" customWidth="1"/>
    <col min="8" max="8" width="20.7109375" customWidth="1"/>
    <col min="9" max="10" width="10.7109375" customWidth="1"/>
    <col min="11" max="11" width="18.5703125" bestFit="1" customWidth="1"/>
  </cols>
  <sheetData>
    <row r="1" spans="1:11" ht="55.5" customHeight="1" thickBot="1">
      <c r="A1" t="s">
        <v>44</v>
      </c>
      <c r="B1" s="23" t="s">
        <v>271</v>
      </c>
      <c r="C1" s="165" t="s">
        <v>272</v>
      </c>
      <c r="D1" s="165" t="s">
        <v>273</v>
      </c>
      <c r="E1" s="165" t="s">
        <v>274</v>
      </c>
      <c r="F1" s="165" t="s">
        <v>275</v>
      </c>
      <c r="G1" s="165" t="s">
        <v>276</v>
      </c>
      <c r="H1" s="23" t="s">
        <v>277</v>
      </c>
      <c r="I1" s="25" t="s">
        <v>46</v>
      </c>
      <c r="J1" s="27" t="s">
        <v>47</v>
      </c>
      <c r="K1" s="28" t="s">
        <v>23</v>
      </c>
    </row>
    <row r="2" spans="1:11" ht="30" customHeight="1">
      <c r="A2" s="110"/>
      <c r="B2" s="299" t="s">
        <v>256</v>
      </c>
      <c r="C2" s="290">
        <v>54</v>
      </c>
      <c r="D2" s="134">
        <v>0</v>
      </c>
      <c r="E2" s="298" t="s">
        <v>661</v>
      </c>
      <c r="F2" s="290">
        <v>49</v>
      </c>
      <c r="G2" s="134">
        <v>0</v>
      </c>
      <c r="H2" s="24"/>
      <c r="I2" s="25" t="s">
        <v>46</v>
      </c>
      <c r="J2" s="110"/>
      <c r="K2" s="110"/>
    </row>
    <row r="3" spans="1:11" ht="30" customHeight="1">
      <c r="A3" s="110"/>
      <c r="B3" s="300"/>
      <c r="C3" s="144" t="s">
        <v>662</v>
      </c>
      <c r="D3" s="144" t="s">
        <v>662</v>
      </c>
      <c r="E3" s="298"/>
      <c r="F3" s="144" t="s">
        <v>662</v>
      </c>
      <c r="G3" s="144" t="s">
        <v>662</v>
      </c>
      <c r="H3" s="24"/>
      <c r="I3" s="25" t="s">
        <v>46</v>
      </c>
      <c r="J3" s="110"/>
      <c r="K3" s="110"/>
    </row>
    <row r="4" spans="1:11" ht="30" customHeight="1" thickBot="1">
      <c r="A4" s="110"/>
      <c r="B4" s="301"/>
      <c r="C4" s="144" t="s">
        <v>663</v>
      </c>
      <c r="D4" s="291" t="s">
        <v>664</v>
      </c>
      <c r="E4" s="298"/>
      <c r="F4" s="144" t="s">
        <v>663</v>
      </c>
      <c r="G4" s="291" t="s">
        <v>665</v>
      </c>
      <c r="H4" s="26"/>
      <c r="I4" s="25" t="s">
        <v>46</v>
      </c>
      <c r="J4" s="110"/>
      <c r="K4" s="110"/>
    </row>
    <row r="5" spans="1:11" ht="30" customHeight="1">
      <c r="A5" s="110"/>
      <c r="B5" s="302" t="s">
        <v>666</v>
      </c>
      <c r="C5" s="290">
        <v>54</v>
      </c>
      <c r="D5" s="134">
        <v>0</v>
      </c>
      <c r="E5" s="298" t="s">
        <v>661</v>
      </c>
      <c r="F5" s="290">
        <v>49</v>
      </c>
      <c r="G5" s="134">
        <v>0</v>
      </c>
      <c r="H5" s="263"/>
      <c r="I5" s="25" t="s">
        <v>46</v>
      </c>
      <c r="J5" s="110"/>
      <c r="K5" s="110"/>
    </row>
    <row r="6" spans="1:11" ht="30" customHeight="1">
      <c r="A6" s="110"/>
      <c r="B6" s="303"/>
      <c r="C6" s="144" t="s">
        <v>662</v>
      </c>
      <c r="D6" s="144" t="s">
        <v>662</v>
      </c>
      <c r="E6" s="298"/>
      <c r="F6" s="144" t="s">
        <v>662</v>
      </c>
      <c r="G6" s="144" t="s">
        <v>662</v>
      </c>
      <c r="H6" s="110"/>
      <c r="I6" s="25" t="s">
        <v>46</v>
      </c>
      <c r="J6" s="110"/>
      <c r="K6" s="110"/>
    </row>
    <row r="7" spans="1:11" ht="30" customHeight="1" thickBot="1">
      <c r="A7" s="110"/>
      <c r="B7" s="304"/>
      <c r="C7" s="144" t="s">
        <v>663</v>
      </c>
      <c r="D7" s="291" t="s">
        <v>664</v>
      </c>
      <c r="E7" s="298"/>
      <c r="F7" s="144" t="s">
        <v>663</v>
      </c>
      <c r="G7" s="291" t="s">
        <v>665</v>
      </c>
      <c r="H7" s="110"/>
      <c r="I7" s="25" t="s">
        <v>46</v>
      </c>
      <c r="J7" s="110"/>
      <c r="K7" s="110"/>
    </row>
    <row r="8" spans="1:11" ht="30" customHeight="1">
      <c r="A8" s="110"/>
      <c r="B8" s="302" t="s">
        <v>667</v>
      </c>
      <c r="C8" s="290">
        <v>54</v>
      </c>
      <c r="D8" s="134">
        <v>0</v>
      </c>
      <c r="E8" s="298" t="s">
        <v>661</v>
      </c>
      <c r="F8" s="290">
        <v>49</v>
      </c>
      <c r="G8" s="134">
        <v>0</v>
      </c>
      <c r="H8" s="110"/>
      <c r="I8" s="25" t="s">
        <v>46</v>
      </c>
      <c r="J8" s="110"/>
      <c r="K8" s="110"/>
    </row>
    <row r="9" spans="1:11" ht="30" customHeight="1">
      <c r="A9" s="110"/>
      <c r="B9" s="303"/>
      <c r="C9" s="144" t="s">
        <v>662</v>
      </c>
      <c r="D9" s="144" t="s">
        <v>662</v>
      </c>
      <c r="E9" s="298"/>
      <c r="F9" s="144" t="s">
        <v>662</v>
      </c>
      <c r="G9" s="144" t="s">
        <v>662</v>
      </c>
      <c r="H9" s="110"/>
      <c r="I9" s="25" t="s">
        <v>46</v>
      </c>
      <c r="J9" s="110"/>
      <c r="K9" s="110"/>
    </row>
    <row r="10" spans="1:11" ht="30" customHeight="1" thickBot="1">
      <c r="A10" s="110"/>
      <c r="B10" s="304"/>
      <c r="C10" s="144" t="s">
        <v>663</v>
      </c>
      <c r="D10" s="291" t="s">
        <v>664</v>
      </c>
      <c r="E10" s="298"/>
      <c r="F10" s="144" t="s">
        <v>663</v>
      </c>
      <c r="G10" s="291" t="s">
        <v>665</v>
      </c>
      <c r="H10" s="181"/>
      <c r="I10" s="25" t="s">
        <v>46</v>
      </c>
      <c r="J10" s="181"/>
      <c r="K10" s="181"/>
    </row>
    <row r="11" spans="1:11" ht="30" customHeight="1">
      <c r="G11" s="194" t="s">
        <v>37</v>
      </c>
      <c r="H11" s="110"/>
      <c r="I11" s="110">
        <f>COUNTIF(I2:I10,I1)</f>
        <v>9</v>
      </c>
      <c r="J11" s="110">
        <f>COUNTIF(J2:J10,J1)</f>
        <v>0</v>
      </c>
      <c r="K11" s="110">
        <f>COUNTIF(K2:K10,K1)</f>
        <v>0</v>
      </c>
    </row>
  </sheetData>
  <mergeCells count="6">
    <mergeCell ref="E2:E4"/>
    <mergeCell ref="E5:E7"/>
    <mergeCell ref="E8:E10"/>
    <mergeCell ref="B2:B4"/>
    <mergeCell ref="B5:B7"/>
    <mergeCell ref="B8:B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8"/>
  <sheetViews>
    <sheetView zoomScale="70" zoomScaleNormal="70" workbookViewId="0">
      <selection activeCell="C46" sqref="C46"/>
    </sheetView>
  </sheetViews>
  <sheetFormatPr defaultRowHeight="15"/>
  <cols>
    <col min="2" max="2" width="64.28515625" customWidth="1"/>
    <col min="3" max="3" width="29.28515625" style="72" customWidth="1"/>
    <col min="4" max="4" width="4.5703125" style="72" customWidth="1"/>
    <col min="5" max="5" width="19.5703125" style="72" customWidth="1"/>
    <col min="6" max="6" width="5.5703125" style="72" customWidth="1"/>
    <col min="7" max="7" width="20.7109375" customWidth="1"/>
    <col min="10" max="10" width="14.28515625" bestFit="1" customWidth="1"/>
  </cols>
  <sheetData>
    <row r="1" spans="1:10" ht="36" customHeight="1" thickBot="1">
      <c r="A1" t="s">
        <v>44</v>
      </c>
      <c r="B1" s="305" t="s">
        <v>278</v>
      </c>
      <c r="C1" s="305"/>
      <c r="D1" s="305"/>
      <c r="E1" s="305"/>
      <c r="F1" s="305"/>
      <c r="G1" s="306"/>
      <c r="H1" s="50" t="s">
        <v>46</v>
      </c>
      <c r="I1" s="49" t="s">
        <v>47</v>
      </c>
      <c r="J1" s="53" t="s">
        <v>23</v>
      </c>
    </row>
    <row r="2" spans="1:10" ht="30" customHeight="1">
      <c r="A2" s="110"/>
      <c r="B2" s="187" t="s">
        <v>668</v>
      </c>
      <c r="C2" s="280" t="s">
        <v>669</v>
      </c>
      <c r="D2" s="273"/>
      <c r="E2" s="312"/>
      <c r="F2" s="313"/>
      <c r="G2" s="314"/>
      <c r="H2" s="97" t="s">
        <v>46</v>
      </c>
      <c r="I2" s="52"/>
      <c r="J2" s="51"/>
    </row>
    <row r="3" spans="1:10" ht="30" customHeight="1">
      <c r="A3" s="110"/>
      <c r="B3" s="273"/>
      <c r="C3" s="273"/>
      <c r="D3" s="273"/>
      <c r="E3" s="315"/>
      <c r="F3" s="316"/>
      <c r="G3" s="317"/>
      <c r="H3" s="97" t="s">
        <v>46</v>
      </c>
      <c r="I3" s="52"/>
      <c r="J3" s="51"/>
    </row>
    <row r="4" spans="1:10" ht="30" customHeight="1">
      <c r="A4" s="110"/>
      <c r="B4" s="187" t="s">
        <v>670</v>
      </c>
      <c r="C4" s="284" t="s">
        <v>671</v>
      </c>
      <c r="D4" s="275"/>
      <c r="E4" s="315"/>
      <c r="F4" s="316"/>
      <c r="G4" s="317"/>
      <c r="H4" s="97" t="s">
        <v>46</v>
      </c>
      <c r="I4" s="52"/>
      <c r="J4" s="51"/>
    </row>
    <row r="5" spans="1:10" ht="30" customHeight="1">
      <c r="A5" s="110"/>
      <c r="B5" s="273"/>
      <c r="C5" s="274"/>
      <c r="D5" s="273"/>
      <c r="E5" s="315"/>
      <c r="F5" s="316"/>
      <c r="G5" s="317"/>
      <c r="H5" s="97" t="s">
        <v>46</v>
      </c>
      <c r="I5" s="52"/>
      <c r="J5" s="51"/>
    </row>
    <row r="6" spans="1:10" ht="30" customHeight="1" thickBot="1">
      <c r="A6" s="110"/>
      <c r="B6" s="210" t="s">
        <v>672</v>
      </c>
      <c r="C6" s="280" t="s">
        <v>673</v>
      </c>
      <c r="D6" s="273"/>
      <c r="E6" s="318"/>
      <c r="F6" s="319"/>
      <c r="G6" s="320"/>
      <c r="H6" s="97" t="s">
        <v>46</v>
      </c>
      <c r="I6" s="52"/>
      <c r="J6" s="51"/>
    </row>
    <row r="7" spans="1:10" ht="30" customHeight="1">
      <c r="A7" s="110"/>
      <c r="B7" s="274"/>
      <c r="C7" s="279"/>
      <c r="D7" s="279"/>
      <c r="E7" s="332"/>
      <c r="F7" s="333"/>
      <c r="G7" s="333"/>
      <c r="H7" s="51"/>
      <c r="I7" s="52"/>
      <c r="J7" s="53" t="s">
        <v>23</v>
      </c>
    </row>
    <row r="8" spans="1:10" ht="30" customHeight="1">
      <c r="A8" s="110"/>
      <c r="B8" s="309" t="s">
        <v>674</v>
      </c>
      <c r="C8" s="277" t="s">
        <v>279</v>
      </c>
      <c r="D8" s="273"/>
      <c r="E8" s="280" t="s">
        <v>675</v>
      </c>
      <c r="F8" s="273"/>
      <c r="G8" s="273"/>
      <c r="H8" s="97" t="s">
        <v>46</v>
      </c>
      <c r="I8" s="52"/>
      <c r="J8" s="51"/>
    </row>
    <row r="9" spans="1:10" ht="30" customHeight="1">
      <c r="A9" s="110"/>
      <c r="B9" s="309"/>
      <c r="C9" s="277" t="s">
        <v>280</v>
      </c>
      <c r="D9" s="273"/>
      <c r="E9" s="280"/>
      <c r="F9" s="273"/>
      <c r="G9" s="273"/>
      <c r="H9" s="97" t="s">
        <v>46</v>
      </c>
      <c r="I9" s="52"/>
      <c r="J9" s="51"/>
    </row>
    <row r="10" spans="1:10" ht="30" customHeight="1">
      <c r="A10" s="110"/>
      <c r="B10" s="309"/>
      <c r="C10" s="277" t="s">
        <v>281</v>
      </c>
      <c r="D10" s="273"/>
      <c r="E10" s="280"/>
      <c r="F10" s="273"/>
      <c r="G10" s="273"/>
      <c r="H10" s="97" t="s">
        <v>46</v>
      </c>
      <c r="I10" s="52"/>
      <c r="J10" s="51"/>
    </row>
    <row r="11" spans="1:10" ht="30" customHeight="1">
      <c r="A11" s="110"/>
      <c r="B11" s="309"/>
      <c r="C11" s="307" t="s">
        <v>676</v>
      </c>
      <c r="D11" s="273"/>
      <c r="E11" s="280"/>
      <c r="F11" s="273"/>
      <c r="G11" s="273"/>
      <c r="H11" s="97" t="s">
        <v>46</v>
      </c>
      <c r="I11" s="52"/>
      <c r="J11" s="51"/>
    </row>
    <row r="12" spans="1:10" ht="30" customHeight="1">
      <c r="A12" s="110"/>
      <c r="B12" s="309"/>
      <c r="C12" s="308"/>
      <c r="D12" s="273"/>
      <c r="E12" s="280"/>
      <c r="F12" s="273"/>
      <c r="G12" s="273"/>
      <c r="H12" s="97" t="s">
        <v>46</v>
      </c>
      <c r="I12" s="52"/>
      <c r="J12" s="51"/>
    </row>
    <row r="13" spans="1:10" ht="30" customHeight="1">
      <c r="A13" s="110"/>
      <c r="B13" s="273"/>
      <c r="C13" s="278"/>
      <c r="D13" s="273"/>
      <c r="E13" s="334"/>
      <c r="F13" s="335"/>
      <c r="G13" s="335"/>
      <c r="H13" s="51"/>
      <c r="I13" s="52"/>
      <c r="J13" s="53" t="s">
        <v>23</v>
      </c>
    </row>
    <row r="14" spans="1:10" ht="30" customHeight="1">
      <c r="A14" s="110"/>
      <c r="B14" s="273"/>
      <c r="C14" s="278"/>
      <c r="D14" s="273"/>
      <c r="E14" s="273"/>
      <c r="F14" s="273"/>
      <c r="G14" s="273"/>
      <c r="H14" s="51"/>
      <c r="I14" s="52"/>
      <c r="J14" s="53" t="s">
        <v>23</v>
      </c>
    </row>
    <row r="15" spans="1:10" ht="30" customHeight="1">
      <c r="A15" s="110"/>
      <c r="B15" s="344" t="s">
        <v>677</v>
      </c>
      <c r="C15" s="345"/>
      <c r="D15" s="273"/>
      <c r="E15" s="328" t="s">
        <v>678</v>
      </c>
      <c r="F15" s="328"/>
      <c r="G15" s="328"/>
      <c r="H15" s="97" t="s">
        <v>46</v>
      </c>
      <c r="I15" s="52"/>
      <c r="J15" s="51"/>
    </row>
    <row r="16" spans="1:10" ht="60.75" customHeight="1">
      <c r="A16" s="110"/>
      <c r="B16" s="173" t="s">
        <v>679</v>
      </c>
      <c r="C16" s="329" t="s">
        <v>680</v>
      </c>
      <c r="D16" s="330"/>
      <c r="E16" s="331"/>
      <c r="F16" s="273"/>
      <c r="G16" s="273"/>
      <c r="H16" s="97" t="s">
        <v>46</v>
      </c>
      <c r="I16" s="52"/>
      <c r="J16" s="51"/>
    </row>
    <row r="17" spans="1:10" ht="30" customHeight="1">
      <c r="A17" s="110"/>
      <c r="B17" s="336"/>
      <c r="C17" s="337"/>
      <c r="D17" s="273"/>
      <c r="E17" s="193"/>
      <c r="F17" s="273"/>
      <c r="G17" s="273"/>
      <c r="H17" s="51"/>
      <c r="I17" s="52"/>
      <c r="J17" s="53" t="s">
        <v>23</v>
      </c>
    </row>
    <row r="18" spans="1:10" ht="30" customHeight="1">
      <c r="A18" s="110"/>
      <c r="B18" s="273"/>
      <c r="C18" s="273"/>
      <c r="D18" s="273"/>
      <c r="E18" s="273"/>
      <c r="F18" s="273"/>
      <c r="G18" s="273"/>
      <c r="H18" s="51"/>
      <c r="I18" s="52"/>
      <c r="J18" s="53" t="s">
        <v>23</v>
      </c>
    </row>
    <row r="19" spans="1:10" ht="30" customHeight="1">
      <c r="A19" s="110"/>
      <c r="B19" s="197" t="s">
        <v>681</v>
      </c>
      <c r="C19" s="277" t="s">
        <v>282</v>
      </c>
      <c r="D19" s="273"/>
      <c r="E19" s="276" t="s">
        <v>682</v>
      </c>
      <c r="F19" s="273"/>
      <c r="G19" s="273"/>
      <c r="H19" s="51"/>
      <c r="I19" s="52"/>
      <c r="J19" s="53" t="s">
        <v>23</v>
      </c>
    </row>
    <row r="20" spans="1:10" ht="30" customHeight="1">
      <c r="A20" s="110"/>
      <c r="B20" s="120" t="s">
        <v>283</v>
      </c>
      <c r="C20" s="277" t="s">
        <v>284</v>
      </c>
      <c r="D20" s="273"/>
      <c r="E20" s="281" t="s">
        <v>683</v>
      </c>
      <c r="F20" s="273"/>
      <c r="G20" s="273"/>
      <c r="H20" s="97" t="s">
        <v>46</v>
      </c>
      <c r="I20" s="52"/>
      <c r="J20" s="51"/>
    </row>
    <row r="21" spans="1:10" ht="30" customHeight="1">
      <c r="A21" s="110"/>
      <c r="B21" s="174"/>
      <c r="C21" s="277" t="s">
        <v>285</v>
      </c>
      <c r="D21" s="273"/>
      <c r="E21" s="281" t="s">
        <v>683</v>
      </c>
      <c r="F21" s="273"/>
      <c r="G21" s="273"/>
      <c r="H21" s="97" t="s">
        <v>46</v>
      </c>
      <c r="I21" s="52"/>
      <c r="J21" s="51"/>
    </row>
    <row r="22" spans="1:10" ht="30" customHeight="1">
      <c r="A22" s="110"/>
      <c r="B22" s="174"/>
      <c r="C22" s="277" t="s">
        <v>286</v>
      </c>
      <c r="D22" s="273"/>
      <c r="E22" s="281" t="s">
        <v>683</v>
      </c>
      <c r="F22" s="273"/>
      <c r="G22" s="273"/>
      <c r="H22" s="97" t="s">
        <v>46</v>
      </c>
      <c r="I22" s="52"/>
      <c r="J22" s="51"/>
    </row>
    <row r="23" spans="1:10" ht="30" customHeight="1">
      <c r="A23" s="110"/>
      <c r="B23" s="174"/>
      <c r="C23" s="277" t="s">
        <v>287</v>
      </c>
      <c r="D23" s="273"/>
      <c r="E23" s="281" t="s">
        <v>683</v>
      </c>
      <c r="F23" s="273"/>
      <c r="G23" s="273"/>
      <c r="H23" s="97" t="s">
        <v>46</v>
      </c>
      <c r="I23" s="111"/>
      <c r="J23" s="111"/>
    </row>
    <row r="24" spans="1:10" ht="30" customHeight="1">
      <c r="A24" s="110"/>
      <c r="B24" s="174"/>
      <c r="C24" s="277" t="s">
        <v>288</v>
      </c>
      <c r="D24" s="273"/>
      <c r="E24" s="281" t="s">
        <v>683</v>
      </c>
      <c r="F24" s="273"/>
      <c r="G24" s="273"/>
      <c r="H24" s="97" t="s">
        <v>46</v>
      </c>
      <c r="I24" s="111"/>
      <c r="J24" s="111"/>
    </row>
    <row r="25" spans="1:10" ht="30" customHeight="1">
      <c r="A25" s="110"/>
      <c r="B25" s="174"/>
      <c r="C25" s="277" t="s">
        <v>289</v>
      </c>
      <c r="D25" s="273"/>
      <c r="E25" s="281" t="s">
        <v>684</v>
      </c>
      <c r="F25" s="273"/>
      <c r="G25" s="273"/>
      <c r="H25" s="97" t="s">
        <v>46</v>
      </c>
      <c r="I25" s="111"/>
      <c r="J25" s="111"/>
    </row>
    <row r="26" spans="1:10" ht="30" customHeight="1">
      <c r="A26" s="110"/>
      <c r="B26" s="174"/>
      <c r="C26" s="277" t="s">
        <v>290</v>
      </c>
      <c r="D26" s="273"/>
      <c r="E26" s="281" t="s">
        <v>0</v>
      </c>
      <c r="F26" s="273"/>
      <c r="G26" s="273"/>
      <c r="H26" s="97" t="s">
        <v>46</v>
      </c>
      <c r="I26" s="111"/>
      <c r="J26" s="111"/>
    </row>
    <row r="27" spans="1:10" ht="30" customHeight="1">
      <c r="A27" s="110"/>
      <c r="B27" s="161"/>
      <c r="C27" s="277" t="s">
        <v>291</v>
      </c>
      <c r="D27" s="273"/>
      <c r="E27" s="281" t="s">
        <v>685</v>
      </c>
      <c r="F27" s="273"/>
      <c r="G27" s="273" t="s">
        <v>686</v>
      </c>
      <c r="H27" s="97" t="s">
        <v>46</v>
      </c>
      <c r="I27" s="111"/>
      <c r="J27" s="111"/>
    </row>
    <row r="28" spans="1:10" ht="30" customHeight="1" thickBot="1">
      <c r="A28" s="110"/>
      <c r="B28" s="273"/>
      <c r="C28" s="274"/>
      <c r="D28" s="273"/>
      <c r="E28" s="274"/>
      <c r="F28" s="273"/>
      <c r="G28" s="273"/>
      <c r="H28" s="111"/>
      <c r="I28" s="111"/>
      <c r="J28" s="53" t="s">
        <v>23</v>
      </c>
    </row>
    <row r="29" spans="1:10" ht="30" customHeight="1">
      <c r="A29" s="110"/>
      <c r="B29" s="143" t="s">
        <v>687</v>
      </c>
      <c r="C29" s="322" t="s">
        <v>688</v>
      </c>
      <c r="D29" s="323"/>
      <c r="E29" s="324"/>
      <c r="F29" s="273"/>
      <c r="G29" s="273"/>
      <c r="H29" s="97" t="s">
        <v>46</v>
      </c>
      <c r="I29" s="52"/>
      <c r="J29" s="51"/>
    </row>
    <row r="30" spans="1:10" ht="30" customHeight="1">
      <c r="A30" s="110"/>
      <c r="B30" s="272" t="s">
        <v>689</v>
      </c>
      <c r="C30" s="338" t="s">
        <v>690</v>
      </c>
      <c r="D30" s="339"/>
      <c r="E30" s="340"/>
      <c r="F30" s="273"/>
      <c r="G30" s="286" t="s">
        <v>691</v>
      </c>
      <c r="H30" s="97" t="s">
        <v>46</v>
      </c>
      <c r="I30" s="52"/>
      <c r="J30" s="51"/>
    </row>
    <row r="31" spans="1:10" ht="15.75">
      <c r="A31" s="110"/>
      <c r="B31" s="128" t="s">
        <v>292</v>
      </c>
      <c r="C31" s="338" t="s">
        <v>692</v>
      </c>
      <c r="D31" s="339"/>
      <c r="E31" s="340"/>
      <c r="F31" s="273"/>
      <c r="G31" s="273"/>
      <c r="H31" s="97" t="s">
        <v>46</v>
      </c>
      <c r="I31" s="110"/>
      <c r="J31" s="110"/>
    </row>
    <row r="32" spans="1:10" ht="15.75">
      <c r="A32" s="110"/>
      <c r="B32" s="128" t="s">
        <v>293</v>
      </c>
      <c r="C32" s="341" t="s">
        <v>693</v>
      </c>
      <c r="D32" s="342"/>
      <c r="E32" s="343"/>
      <c r="F32" s="273"/>
      <c r="G32" s="273"/>
      <c r="H32" s="97" t="s">
        <v>46</v>
      </c>
      <c r="I32" s="110"/>
      <c r="J32" s="110"/>
    </row>
    <row r="33" spans="1:10" ht="15.75">
      <c r="A33" s="110"/>
      <c r="B33" s="128"/>
      <c r="C33" s="341" t="s">
        <v>694</v>
      </c>
      <c r="D33" s="342"/>
      <c r="E33" s="343"/>
      <c r="F33" s="273"/>
      <c r="G33" s="273"/>
      <c r="H33" s="97" t="s">
        <v>46</v>
      </c>
      <c r="I33" s="110"/>
      <c r="J33" s="110"/>
    </row>
    <row r="34" spans="1:10" ht="15.75">
      <c r="A34" s="110"/>
      <c r="B34" s="128"/>
      <c r="C34" s="325"/>
      <c r="D34" s="326"/>
      <c r="E34" s="327"/>
      <c r="F34" s="273"/>
      <c r="G34" s="273"/>
      <c r="H34" s="110"/>
      <c r="I34" s="110"/>
      <c r="J34" s="53" t="s">
        <v>23</v>
      </c>
    </row>
    <row r="35" spans="1:10" ht="16.5" thickBot="1">
      <c r="A35" s="110"/>
      <c r="B35" s="157"/>
      <c r="C35" s="285"/>
      <c r="D35" s="282"/>
      <c r="E35" s="283"/>
      <c r="F35" s="273"/>
      <c r="G35" s="273"/>
      <c r="H35" s="110"/>
      <c r="I35" s="110"/>
      <c r="J35" s="53" t="s">
        <v>23</v>
      </c>
    </row>
    <row r="36" spans="1:10" ht="15.75">
      <c r="A36" s="110"/>
      <c r="B36" s="279"/>
      <c r="C36" s="321"/>
      <c r="D36" s="321"/>
      <c r="E36" s="321"/>
      <c r="F36" s="273"/>
      <c r="G36" s="273"/>
      <c r="H36" s="110"/>
      <c r="I36" s="110"/>
      <c r="J36" s="53" t="s">
        <v>23</v>
      </c>
    </row>
    <row r="37" spans="1:10" ht="68.25" customHeight="1">
      <c r="A37" s="110"/>
      <c r="B37" s="201" t="s">
        <v>695</v>
      </c>
      <c r="C37" s="310" t="s">
        <v>696</v>
      </c>
      <c r="D37" s="311"/>
      <c r="E37" s="311"/>
      <c r="F37" s="273"/>
      <c r="G37" s="273"/>
      <c r="H37" s="181"/>
      <c r="I37" s="181"/>
      <c r="J37" s="53" t="s">
        <v>23</v>
      </c>
    </row>
    <row r="38" spans="1:10" ht="30" customHeight="1">
      <c r="G38" s="145" t="s">
        <v>37</v>
      </c>
      <c r="H38" s="110">
        <f>COUNTIF(H2:H37,H1)</f>
        <v>25</v>
      </c>
      <c r="I38" s="110">
        <f>COUNTIF(I2:I37,I1)</f>
        <v>0</v>
      </c>
      <c r="J38" s="110">
        <f>COUNTIF(J2:J37,J1)</f>
        <v>11</v>
      </c>
    </row>
  </sheetData>
  <mergeCells count="18">
    <mergeCell ref="C33:E33"/>
    <mergeCell ref="B15:C15"/>
    <mergeCell ref="B1:G1"/>
    <mergeCell ref="C11:C12"/>
    <mergeCell ref="B8:B12"/>
    <mergeCell ref="C37:E37"/>
    <mergeCell ref="E2:G6"/>
    <mergeCell ref="C36:E36"/>
    <mergeCell ref="C29:E29"/>
    <mergeCell ref="C34:E34"/>
    <mergeCell ref="E15:G15"/>
    <mergeCell ref="C16:E16"/>
    <mergeCell ref="E7:G7"/>
    <mergeCell ref="E13:G13"/>
    <mergeCell ref="B17:C17"/>
    <mergeCell ref="C30:E30"/>
    <mergeCell ref="C31:E31"/>
    <mergeCell ref="C32:E3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20"/>
  <sheetViews>
    <sheetView zoomScale="80" zoomScaleNormal="80" workbookViewId="0">
      <selection activeCell="C9" sqref="C9"/>
    </sheetView>
  </sheetViews>
  <sheetFormatPr defaultRowHeight="15"/>
  <cols>
    <col min="2" max="2" width="100.28515625" bestFit="1" customWidth="1"/>
    <col min="3" max="3" width="45.28515625" customWidth="1"/>
  </cols>
  <sheetData>
    <row r="1" spans="1:6" ht="39.75">
      <c r="B1" s="346" t="s">
        <v>31</v>
      </c>
      <c r="C1" s="346"/>
      <c r="D1" s="56" t="s">
        <v>46</v>
      </c>
      <c r="E1" s="57" t="s">
        <v>47</v>
      </c>
      <c r="F1" s="59" t="s">
        <v>23</v>
      </c>
    </row>
    <row r="2" spans="1:6">
      <c r="A2" t="s">
        <v>44</v>
      </c>
      <c r="B2" s="55" t="s">
        <v>294</v>
      </c>
      <c r="C2" s="55" t="s">
        <v>295</v>
      </c>
      <c r="D2" s="55"/>
      <c r="E2" s="58"/>
      <c r="F2" s="58"/>
    </row>
    <row r="3" spans="1:6">
      <c r="A3" s="110"/>
      <c r="B3" s="266" t="s">
        <v>644</v>
      </c>
      <c r="C3" s="265"/>
      <c r="D3" s="68" t="s">
        <v>46</v>
      </c>
      <c r="E3" s="110"/>
      <c r="F3" s="60"/>
    </row>
    <row r="4" spans="1:6">
      <c r="A4" s="110"/>
      <c r="B4" s="266" t="s">
        <v>645</v>
      </c>
      <c r="C4" s="265"/>
      <c r="D4" s="68" t="s">
        <v>46</v>
      </c>
      <c r="E4" s="110"/>
      <c r="F4" s="60"/>
    </row>
    <row r="5" spans="1:6">
      <c r="A5" s="110"/>
      <c r="B5" s="266" t="s">
        <v>646</v>
      </c>
      <c r="C5" s="265"/>
      <c r="D5" s="68" t="s">
        <v>46</v>
      </c>
      <c r="E5" s="110"/>
      <c r="F5" s="60"/>
    </row>
    <row r="6" spans="1:6">
      <c r="A6" s="110"/>
      <c r="B6" s="266" t="s">
        <v>647</v>
      </c>
      <c r="C6" s="265"/>
      <c r="D6" s="68" t="s">
        <v>46</v>
      </c>
      <c r="E6" s="110"/>
      <c r="F6" s="60"/>
    </row>
    <row r="7" spans="1:6">
      <c r="A7" s="110"/>
      <c r="B7" s="266" t="s">
        <v>648</v>
      </c>
      <c r="C7" s="265"/>
      <c r="D7" s="68" t="s">
        <v>46</v>
      </c>
      <c r="E7" s="110"/>
      <c r="F7" s="60"/>
    </row>
    <row r="8" spans="1:6">
      <c r="A8" s="110"/>
      <c r="B8" s="266" t="s">
        <v>649</v>
      </c>
      <c r="C8" s="265"/>
      <c r="D8" s="68" t="s">
        <v>46</v>
      </c>
      <c r="E8" s="110"/>
      <c r="F8" s="60"/>
    </row>
    <row r="9" spans="1:6">
      <c r="A9" s="110"/>
      <c r="B9" s="266" t="s">
        <v>650</v>
      </c>
      <c r="C9" s="265"/>
      <c r="D9" s="68" t="s">
        <v>46</v>
      </c>
      <c r="E9" s="110"/>
      <c r="F9" s="60"/>
    </row>
    <row r="10" spans="1:6">
      <c r="A10" s="110"/>
      <c r="B10" s="266" t="s">
        <v>651</v>
      </c>
      <c r="C10" s="265"/>
      <c r="D10" s="68" t="s">
        <v>46</v>
      </c>
      <c r="E10" s="110"/>
      <c r="F10" s="110"/>
    </row>
    <row r="11" spans="1:6">
      <c r="A11" s="110"/>
      <c r="B11" s="266" t="s">
        <v>652</v>
      </c>
      <c r="C11" s="265"/>
      <c r="D11" s="68" t="s">
        <v>46</v>
      </c>
      <c r="E11" s="110"/>
      <c r="F11" s="110"/>
    </row>
    <row r="12" spans="1:6">
      <c r="A12" s="110"/>
      <c r="B12" s="266" t="s">
        <v>653</v>
      </c>
      <c r="C12" s="265"/>
      <c r="D12" s="68" t="s">
        <v>46</v>
      </c>
      <c r="E12" s="110"/>
      <c r="F12" s="110"/>
    </row>
    <row r="13" spans="1:6">
      <c r="A13" s="110"/>
      <c r="B13" s="266" t="s">
        <v>654</v>
      </c>
      <c r="C13" s="265"/>
      <c r="D13" s="68" t="s">
        <v>46</v>
      </c>
      <c r="E13" s="110"/>
      <c r="F13" s="110"/>
    </row>
    <row r="14" spans="1:6" ht="39">
      <c r="A14" s="110"/>
      <c r="B14" s="266" t="s">
        <v>655</v>
      </c>
      <c r="C14" s="265"/>
      <c r="D14" s="265"/>
      <c r="E14" s="110"/>
      <c r="F14" s="98" t="s">
        <v>23</v>
      </c>
    </row>
    <row r="15" spans="1:6">
      <c r="A15" s="110"/>
      <c r="B15" s="159" t="s">
        <v>656</v>
      </c>
      <c r="C15" s="110"/>
      <c r="D15" s="68" t="s">
        <v>46</v>
      </c>
      <c r="E15" s="110"/>
      <c r="F15" s="110"/>
    </row>
    <row r="16" spans="1:6">
      <c r="A16" s="110"/>
      <c r="B16" s="159" t="s">
        <v>657</v>
      </c>
      <c r="C16" s="110"/>
      <c r="D16" s="68" t="s">
        <v>46</v>
      </c>
      <c r="E16" s="110"/>
      <c r="F16" s="110"/>
    </row>
    <row r="17" spans="1:6">
      <c r="A17" s="110"/>
      <c r="B17" s="159" t="s">
        <v>658</v>
      </c>
      <c r="C17" s="110"/>
      <c r="D17" s="68" t="s">
        <v>46</v>
      </c>
      <c r="E17" s="110"/>
      <c r="F17" s="110"/>
    </row>
    <row r="18" spans="1:6">
      <c r="A18" s="110"/>
      <c r="B18" s="159" t="s">
        <v>659</v>
      </c>
      <c r="C18" s="110"/>
      <c r="D18" s="68" t="s">
        <v>46</v>
      </c>
      <c r="E18" s="110"/>
      <c r="F18" s="110"/>
    </row>
    <row r="19" spans="1:6">
      <c r="A19" s="110"/>
      <c r="B19" s="159" t="s">
        <v>660</v>
      </c>
      <c r="C19" s="110"/>
      <c r="D19" s="68" t="s">
        <v>46</v>
      </c>
      <c r="E19" s="110"/>
      <c r="F19" s="110"/>
    </row>
    <row r="20" spans="1:6">
      <c r="C20" s="110" t="s">
        <v>37</v>
      </c>
      <c r="D20" s="110">
        <f>COUNTIF(D3:D19,D1)</f>
        <v>16</v>
      </c>
      <c r="E20" s="110">
        <f>COUNTIF(E3:E19,E1)</f>
        <v>0</v>
      </c>
      <c r="F20" s="110">
        <f>COUNTIF(F3:F19,F1)</f>
        <v>1</v>
      </c>
    </row>
  </sheetData>
  <mergeCells count="1">
    <mergeCell ref="B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79"/>
  <sheetViews>
    <sheetView topLeftCell="A52" zoomScale="80" zoomScaleNormal="80" workbookViewId="0">
      <selection activeCell="D84" sqref="D84"/>
    </sheetView>
  </sheetViews>
  <sheetFormatPr defaultRowHeight="15"/>
  <cols>
    <col min="2" max="2" width="77.42578125" customWidth="1"/>
    <col min="3" max="3" width="11.42578125" customWidth="1"/>
    <col min="4" max="4" width="12.42578125" customWidth="1"/>
    <col min="5" max="5" width="13.28515625" customWidth="1"/>
  </cols>
  <sheetData>
    <row r="1" spans="1:5" ht="20.25">
      <c r="B1" s="63" t="s">
        <v>30</v>
      </c>
      <c r="C1" s="68" t="s">
        <v>46</v>
      </c>
      <c r="D1" s="69" t="s">
        <v>47</v>
      </c>
      <c r="E1" s="70" t="s">
        <v>23</v>
      </c>
    </row>
    <row r="2" spans="1:5" ht="38.25" customHeight="1">
      <c r="A2" t="s">
        <v>44</v>
      </c>
      <c r="B2" s="66" t="s">
        <v>296</v>
      </c>
      <c r="C2" s="67"/>
      <c r="D2" s="71"/>
      <c r="E2" s="67"/>
    </row>
    <row r="3" spans="1:5" ht="137.25" customHeight="1">
      <c r="A3" s="110"/>
      <c r="B3" s="189" t="s">
        <v>297</v>
      </c>
      <c r="C3" s="68" t="s">
        <v>46</v>
      </c>
      <c r="D3" s="65"/>
      <c r="E3" s="61"/>
    </row>
    <row r="4" spans="1:5" ht="192" customHeight="1">
      <c r="A4" s="110"/>
      <c r="B4" s="189" t="s">
        <v>298</v>
      </c>
      <c r="C4" s="68" t="s">
        <v>46</v>
      </c>
      <c r="D4" s="65"/>
      <c r="E4" s="64"/>
    </row>
    <row r="5" spans="1:5">
      <c r="A5" s="110"/>
      <c r="B5" s="117" t="s">
        <v>299</v>
      </c>
      <c r="C5" s="68" t="s">
        <v>46</v>
      </c>
      <c r="D5" s="347"/>
      <c r="E5" s="351"/>
    </row>
    <row r="6" spans="1:5">
      <c r="A6" s="110"/>
      <c r="B6" s="117" t="s">
        <v>300</v>
      </c>
      <c r="C6" s="68" t="s">
        <v>46</v>
      </c>
      <c r="D6" s="348"/>
      <c r="E6" s="352"/>
    </row>
    <row r="7" spans="1:5" ht="15.75" thickBot="1">
      <c r="A7" s="110"/>
      <c r="B7" s="269" t="s">
        <v>301</v>
      </c>
      <c r="C7" s="68" t="s">
        <v>46</v>
      </c>
      <c r="D7" s="349"/>
      <c r="E7" s="353"/>
    </row>
    <row r="8" spans="1:5">
      <c r="A8" s="110"/>
      <c r="B8" s="117" t="s">
        <v>302</v>
      </c>
      <c r="C8" s="68" t="s">
        <v>46</v>
      </c>
      <c r="D8" s="347"/>
      <c r="E8" s="350"/>
    </row>
    <row r="9" spans="1:5">
      <c r="A9" s="110"/>
      <c r="B9" s="117" t="s">
        <v>303</v>
      </c>
      <c r="C9" s="68" t="s">
        <v>46</v>
      </c>
      <c r="D9" s="348"/>
      <c r="E9" s="350"/>
    </row>
    <row r="10" spans="1:5">
      <c r="A10" s="110"/>
      <c r="B10" s="117" t="s">
        <v>304</v>
      </c>
      <c r="C10" s="68" t="s">
        <v>46</v>
      </c>
      <c r="D10" s="348"/>
      <c r="E10" s="350"/>
    </row>
    <row r="11" spans="1:5">
      <c r="A11" s="110"/>
      <c r="B11" s="117" t="s">
        <v>305</v>
      </c>
      <c r="C11" s="68" t="s">
        <v>46</v>
      </c>
      <c r="D11" s="348"/>
      <c r="E11" s="350"/>
    </row>
    <row r="12" spans="1:5" ht="15.75" thickBot="1">
      <c r="A12" s="110"/>
      <c r="B12" s="269" t="s">
        <v>306</v>
      </c>
      <c r="C12" s="68" t="s">
        <v>46</v>
      </c>
      <c r="D12" s="349"/>
      <c r="E12" s="350"/>
    </row>
    <row r="13" spans="1:5">
      <c r="A13" s="110"/>
      <c r="B13" s="117" t="s">
        <v>307</v>
      </c>
      <c r="C13" s="68" t="s">
        <v>46</v>
      </c>
      <c r="D13" s="347"/>
      <c r="E13" s="350"/>
    </row>
    <row r="14" spans="1:5">
      <c r="A14" s="110"/>
      <c r="B14" s="117" t="s">
        <v>308</v>
      </c>
      <c r="C14" s="68" t="s">
        <v>46</v>
      </c>
      <c r="D14" s="348"/>
      <c r="E14" s="350"/>
    </row>
    <row r="15" spans="1:5">
      <c r="A15" s="110"/>
      <c r="B15" s="117" t="s">
        <v>309</v>
      </c>
      <c r="C15" s="68" t="s">
        <v>46</v>
      </c>
      <c r="D15" s="348"/>
      <c r="E15" s="350"/>
    </row>
    <row r="16" spans="1:5">
      <c r="A16" s="110"/>
      <c r="B16" s="117" t="s">
        <v>310</v>
      </c>
      <c r="C16" s="68" t="s">
        <v>46</v>
      </c>
      <c r="D16" s="348"/>
      <c r="E16" s="350"/>
    </row>
    <row r="17" spans="1:5" ht="15.75" thickBot="1">
      <c r="A17" s="110"/>
      <c r="B17" s="269" t="s">
        <v>311</v>
      </c>
      <c r="C17" s="68" t="s">
        <v>46</v>
      </c>
      <c r="D17" s="349"/>
      <c r="E17" s="350"/>
    </row>
    <row r="18" spans="1:5">
      <c r="A18" s="110"/>
      <c r="B18" s="268">
        <v>10</v>
      </c>
      <c r="C18" s="68" t="s">
        <v>46</v>
      </c>
      <c r="D18" s="347"/>
      <c r="E18" s="350"/>
    </row>
    <row r="19" spans="1:5">
      <c r="A19" s="110"/>
      <c r="B19" s="117" t="s">
        <v>312</v>
      </c>
      <c r="C19" s="68" t="s">
        <v>46</v>
      </c>
      <c r="D19" s="348"/>
      <c r="E19" s="350"/>
    </row>
    <row r="20" spans="1:5">
      <c r="A20" s="110"/>
      <c r="B20" s="117" t="s">
        <v>313</v>
      </c>
      <c r="C20" s="68" t="s">
        <v>46</v>
      </c>
      <c r="D20" s="348"/>
      <c r="E20" s="350"/>
    </row>
    <row r="21" spans="1:5">
      <c r="A21" s="110"/>
      <c r="B21" s="117" t="s">
        <v>314</v>
      </c>
      <c r="C21" s="68" t="s">
        <v>46</v>
      </c>
      <c r="D21" s="348"/>
      <c r="E21" s="350"/>
    </row>
    <row r="22" spans="1:5" ht="15.75" thickBot="1">
      <c r="A22" s="110"/>
      <c r="B22" s="269" t="s">
        <v>315</v>
      </c>
      <c r="C22" s="68" t="s">
        <v>46</v>
      </c>
      <c r="D22" s="349"/>
      <c r="E22" s="350"/>
    </row>
    <row r="23" spans="1:5">
      <c r="A23" s="110"/>
      <c r="B23" s="117" t="s">
        <v>316</v>
      </c>
      <c r="C23" s="68" t="s">
        <v>46</v>
      </c>
      <c r="D23" s="347"/>
      <c r="E23" s="350"/>
    </row>
    <row r="24" spans="1:5">
      <c r="A24" s="110"/>
      <c r="B24" s="117" t="s">
        <v>317</v>
      </c>
      <c r="C24" s="68" t="s">
        <v>46</v>
      </c>
      <c r="D24" s="348"/>
      <c r="E24" s="350"/>
    </row>
    <row r="25" spans="1:5">
      <c r="A25" s="110"/>
      <c r="B25" s="117" t="s">
        <v>318</v>
      </c>
      <c r="C25" s="68" t="s">
        <v>46</v>
      </c>
      <c r="D25" s="348"/>
      <c r="E25" s="350"/>
    </row>
    <row r="26" spans="1:5">
      <c r="A26" s="110"/>
      <c r="B26" s="117" t="s">
        <v>319</v>
      </c>
      <c r="C26" s="68" t="s">
        <v>46</v>
      </c>
      <c r="D26" s="348"/>
      <c r="E26" s="350"/>
    </row>
    <row r="27" spans="1:5">
      <c r="A27" s="110"/>
      <c r="B27" s="117" t="s">
        <v>320</v>
      </c>
      <c r="C27" s="68" t="s">
        <v>46</v>
      </c>
      <c r="D27" s="348"/>
      <c r="E27" s="350"/>
    </row>
    <row r="28" spans="1:5" ht="15.75" thickBot="1">
      <c r="A28" s="110"/>
      <c r="B28" s="269" t="s">
        <v>321</v>
      </c>
      <c r="C28" s="68" t="s">
        <v>46</v>
      </c>
      <c r="D28" s="349"/>
      <c r="E28" s="350"/>
    </row>
    <row r="29" spans="1:5">
      <c r="A29" s="110"/>
      <c r="B29" s="117" t="s">
        <v>322</v>
      </c>
      <c r="C29" s="68" t="s">
        <v>46</v>
      </c>
      <c r="D29" s="347"/>
      <c r="E29" s="350"/>
    </row>
    <row r="30" spans="1:5">
      <c r="A30" s="110"/>
      <c r="B30" s="117" t="s">
        <v>323</v>
      </c>
      <c r="C30" s="68" t="s">
        <v>46</v>
      </c>
      <c r="D30" s="348"/>
      <c r="E30" s="350"/>
    </row>
    <row r="31" spans="1:5">
      <c r="A31" s="110"/>
      <c r="B31" s="117" t="s">
        <v>324</v>
      </c>
      <c r="C31" s="68" t="s">
        <v>46</v>
      </c>
      <c r="D31" s="348"/>
      <c r="E31" s="350"/>
    </row>
    <row r="32" spans="1:5">
      <c r="A32" s="110"/>
      <c r="B32" s="117" t="s">
        <v>325</v>
      </c>
      <c r="C32" s="68" t="s">
        <v>46</v>
      </c>
      <c r="D32" s="348"/>
      <c r="E32" s="350"/>
    </row>
    <row r="33" spans="1:5" ht="15.75" thickBot="1">
      <c r="A33" s="110"/>
      <c r="B33" s="269" t="s">
        <v>326</v>
      </c>
      <c r="C33" s="68" t="s">
        <v>46</v>
      </c>
      <c r="D33" s="349"/>
      <c r="E33" s="350"/>
    </row>
    <row r="34" spans="1:5">
      <c r="A34" s="110"/>
      <c r="B34" s="117" t="s">
        <v>327</v>
      </c>
      <c r="C34" s="68" t="s">
        <v>46</v>
      </c>
      <c r="D34" s="347"/>
      <c r="E34" s="350"/>
    </row>
    <row r="35" spans="1:5">
      <c r="A35" s="110"/>
      <c r="B35" s="117" t="s">
        <v>328</v>
      </c>
      <c r="C35" s="68" t="s">
        <v>46</v>
      </c>
      <c r="D35" s="348"/>
      <c r="E35" s="350"/>
    </row>
    <row r="36" spans="1:5">
      <c r="A36" s="110"/>
      <c r="B36" s="117" t="s">
        <v>329</v>
      </c>
      <c r="C36" s="68" t="s">
        <v>46</v>
      </c>
      <c r="D36" s="348"/>
      <c r="E36" s="350"/>
    </row>
    <row r="37" spans="1:5">
      <c r="A37" s="110"/>
      <c r="B37" s="117" t="s">
        <v>330</v>
      </c>
      <c r="C37" s="68" t="s">
        <v>46</v>
      </c>
      <c r="D37" s="348"/>
      <c r="E37" s="350"/>
    </row>
    <row r="38" spans="1:5">
      <c r="A38" s="110"/>
      <c r="B38" s="117" t="s">
        <v>331</v>
      </c>
      <c r="C38" s="68" t="s">
        <v>46</v>
      </c>
      <c r="D38" s="348"/>
      <c r="E38" s="350"/>
    </row>
    <row r="39" spans="1:5" ht="15.75" thickBot="1">
      <c r="A39" s="110"/>
      <c r="B39" s="269" t="s">
        <v>332</v>
      </c>
      <c r="C39" s="68" t="s">
        <v>46</v>
      </c>
      <c r="D39" s="349"/>
      <c r="E39" s="350"/>
    </row>
    <row r="40" spans="1:5">
      <c r="A40" s="110"/>
      <c r="B40" s="207"/>
      <c r="C40" s="68" t="s">
        <v>46</v>
      </c>
      <c r="D40" s="347"/>
      <c r="E40" s="350"/>
    </row>
    <row r="41" spans="1:5">
      <c r="A41" s="110"/>
      <c r="B41" s="117" t="s">
        <v>333</v>
      </c>
      <c r="C41" s="68" t="s">
        <v>46</v>
      </c>
      <c r="D41" s="348"/>
      <c r="E41" s="350"/>
    </row>
    <row r="42" spans="1:5">
      <c r="A42" s="110"/>
      <c r="B42" s="117" t="s">
        <v>334</v>
      </c>
      <c r="C42" s="68" t="s">
        <v>46</v>
      </c>
      <c r="D42" s="348"/>
      <c r="E42" s="350"/>
    </row>
    <row r="43" spans="1:5">
      <c r="A43" s="110"/>
      <c r="B43" s="117" t="s">
        <v>335</v>
      </c>
      <c r="C43" s="68" t="s">
        <v>46</v>
      </c>
      <c r="D43" s="348"/>
      <c r="E43" s="350"/>
    </row>
    <row r="44" spans="1:5" ht="15.75" thickBot="1">
      <c r="A44" s="110"/>
      <c r="B44" s="269" t="s">
        <v>336</v>
      </c>
      <c r="C44" s="68" t="s">
        <v>46</v>
      </c>
      <c r="D44" s="349"/>
      <c r="E44" s="350"/>
    </row>
    <row r="45" spans="1:5">
      <c r="A45" s="110"/>
      <c r="B45" s="117" t="s">
        <v>302</v>
      </c>
      <c r="C45" s="68" t="s">
        <v>46</v>
      </c>
      <c r="D45" s="347"/>
      <c r="E45" s="350"/>
    </row>
    <row r="46" spans="1:5">
      <c r="A46" s="110"/>
      <c r="B46" s="117" t="s">
        <v>337</v>
      </c>
      <c r="C46" s="68" t="s">
        <v>46</v>
      </c>
      <c r="D46" s="348"/>
      <c r="E46" s="350"/>
    </row>
    <row r="47" spans="1:5">
      <c r="A47" s="110"/>
      <c r="B47" s="117" t="s">
        <v>338</v>
      </c>
      <c r="C47" s="68" t="s">
        <v>46</v>
      </c>
      <c r="D47" s="348"/>
      <c r="E47" s="350"/>
    </row>
    <row r="48" spans="1:5">
      <c r="A48" s="110"/>
      <c r="B48" s="117" t="s">
        <v>339</v>
      </c>
      <c r="C48" s="68" t="s">
        <v>46</v>
      </c>
      <c r="D48" s="348"/>
      <c r="E48" s="350"/>
    </row>
    <row r="49" spans="1:5">
      <c r="A49" s="110"/>
      <c r="B49" s="117" t="s">
        <v>340</v>
      </c>
      <c r="C49" s="68" t="s">
        <v>46</v>
      </c>
      <c r="D49" s="348"/>
      <c r="E49" s="350"/>
    </row>
    <row r="50" spans="1:5" ht="15.75" thickBot="1">
      <c r="A50" s="110"/>
      <c r="B50" s="269" t="s">
        <v>341</v>
      </c>
      <c r="C50" s="68" t="s">
        <v>46</v>
      </c>
      <c r="D50" s="349"/>
      <c r="E50" s="350"/>
    </row>
    <row r="51" spans="1:5">
      <c r="A51" s="110"/>
      <c r="B51" s="117" t="s">
        <v>342</v>
      </c>
      <c r="C51" s="68" t="s">
        <v>46</v>
      </c>
      <c r="D51" s="347"/>
      <c r="E51" s="350"/>
    </row>
    <row r="52" spans="1:5">
      <c r="A52" s="110"/>
      <c r="B52" s="117" t="s">
        <v>343</v>
      </c>
      <c r="C52" s="68" t="s">
        <v>46</v>
      </c>
      <c r="D52" s="348"/>
      <c r="E52" s="350"/>
    </row>
    <row r="53" spans="1:5">
      <c r="A53" s="110"/>
      <c r="B53" s="117" t="s">
        <v>344</v>
      </c>
      <c r="C53" s="68" t="s">
        <v>46</v>
      </c>
      <c r="D53" s="348"/>
      <c r="E53" s="350"/>
    </row>
    <row r="54" spans="1:5">
      <c r="A54" s="110"/>
      <c r="B54" s="117" t="s">
        <v>345</v>
      </c>
      <c r="C54" s="68" t="s">
        <v>46</v>
      </c>
      <c r="D54" s="348"/>
      <c r="E54" s="350"/>
    </row>
    <row r="55" spans="1:5" ht="15.75" thickBot="1">
      <c r="A55" s="110"/>
      <c r="B55" s="269" t="s">
        <v>346</v>
      </c>
      <c r="C55" s="68" t="s">
        <v>46</v>
      </c>
      <c r="D55" s="349"/>
      <c r="E55" s="350"/>
    </row>
    <row r="56" spans="1:5">
      <c r="A56" s="110"/>
      <c r="B56" s="117" t="s">
        <v>347</v>
      </c>
      <c r="C56" s="68" t="s">
        <v>46</v>
      </c>
      <c r="D56" s="347"/>
      <c r="E56" s="350"/>
    </row>
    <row r="57" spans="1:5">
      <c r="A57" s="110"/>
      <c r="B57" s="117" t="s">
        <v>348</v>
      </c>
      <c r="C57" s="68" t="s">
        <v>46</v>
      </c>
      <c r="D57" s="348"/>
      <c r="E57" s="350"/>
    </row>
    <row r="58" spans="1:5">
      <c r="A58" s="110"/>
      <c r="B58" s="117" t="s">
        <v>349</v>
      </c>
      <c r="C58" s="68" t="s">
        <v>46</v>
      </c>
      <c r="D58" s="348"/>
      <c r="E58" s="350"/>
    </row>
    <row r="59" spans="1:5">
      <c r="A59" s="110"/>
      <c r="B59" s="117" t="s">
        <v>350</v>
      </c>
      <c r="C59" s="68" t="s">
        <v>46</v>
      </c>
      <c r="D59" s="348"/>
      <c r="E59" s="350"/>
    </row>
    <row r="60" spans="1:5">
      <c r="A60" s="110"/>
      <c r="B60" s="117" t="s">
        <v>351</v>
      </c>
      <c r="C60" s="68" t="s">
        <v>46</v>
      </c>
      <c r="D60" s="348"/>
      <c r="E60" s="350"/>
    </row>
    <row r="61" spans="1:5" ht="15.75" thickBot="1">
      <c r="A61" s="110"/>
      <c r="B61" s="269" t="s">
        <v>352</v>
      </c>
      <c r="C61" s="68" t="s">
        <v>46</v>
      </c>
      <c r="D61" s="349"/>
      <c r="E61" s="350"/>
    </row>
    <row r="62" spans="1:5">
      <c r="A62" s="110"/>
      <c r="B62" s="117" t="s">
        <v>353</v>
      </c>
      <c r="C62" s="68" t="s">
        <v>46</v>
      </c>
      <c r="D62" s="347"/>
      <c r="E62" s="350"/>
    </row>
    <row r="63" spans="1:5">
      <c r="A63" s="110"/>
      <c r="B63" s="117" t="s">
        <v>354</v>
      </c>
      <c r="C63" s="68" t="s">
        <v>46</v>
      </c>
      <c r="D63" s="348"/>
      <c r="E63" s="350"/>
    </row>
    <row r="64" spans="1:5">
      <c r="A64" s="110"/>
      <c r="B64" s="117" t="s">
        <v>355</v>
      </c>
      <c r="C64" s="68" t="s">
        <v>46</v>
      </c>
      <c r="D64" s="348"/>
      <c r="E64" s="350"/>
    </row>
    <row r="65" spans="1:5">
      <c r="A65" s="110"/>
      <c r="B65" s="117" t="s">
        <v>356</v>
      </c>
      <c r="C65" s="68" t="s">
        <v>46</v>
      </c>
      <c r="D65" s="348"/>
      <c r="E65" s="350"/>
    </row>
    <row r="66" spans="1:5">
      <c r="A66" s="110"/>
      <c r="B66" s="117" t="s">
        <v>357</v>
      </c>
      <c r="C66" s="68" t="s">
        <v>46</v>
      </c>
      <c r="D66" s="348"/>
      <c r="E66" s="350"/>
    </row>
    <row r="67" spans="1:5" ht="15.75" thickBot="1">
      <c r="A67" s="110"/>
      <c r="B67" s="269" t="s">
        <v>358</v>
      </c>
      <c r="C67" s="68" t="s">
        <v>46</v>
      </c>
      <c r="D67" s="349"/>
      <c r="E67" s="350"/>
    </row>
    <row r="68" spans="1:5">
      <c r="A68" s="110"/>
      <c r="B68" s="117" t="s">
        <v>359</v>
      </c>
      <c r="C68" s="68" t="s">
        <v>46</v>
      </c>
      <c r="D68" s="347"/>
      <c r="E68" s="350"/>
    </row>
    <row r="69" spans="1:5">
      <c r="A69" s="110"/>
      <c r="B69" s="117" t="s">
        <v>360</v>
      </c>
      <c r="C69" s="68" t="s">
        <v>46</v>
      </c>
      <c r="D69" s="348"/>
      <c r="E69" s="350"/>
    </row>
    <row r="70" spans="1:5">
      <c r="A70" s="110"/>
      <c r="B70" s="117" t="s">
        <v>361</v>
      </c>
      <c r="C70" s="68" t="s">
        <v>46</v>
      </c>
      <c r="D70" s="348"/>
      <c r="E70" s="350"/>
    </row>
    <row r="71" spans="1:5">
      <c r="A71" s="110"/>
      <c r="B71" s="117" t="s">
        <v>362</v>
      </c>
      <c r="C71" s="68" t="s">
        <v>46</v>
      </c>
      <c r="D71" s="348"/>
      <c r="E71" s="350"/>
    </row>
    <row r="72" spans="1:5">
      <c r="A72" s="110"/>
      <c r="B72" s="117" t="s">
        <v>350</v>
      </c>
      <c r="C72" s="68" t="s">
        <v>46</v>
      </c>
      <c r="D72" s="348"/>
      <c r="E72" s="350"/>
    </row>
    <row r="73" spans="1:5" ht="15.75" thickBot="1">
      <c r="A73" s="110"/>
      <c r="B73" s="269" t="s">
        <v>363</v>
      </c>
      <c r="C73" s="68" t="s">
        <v>46</v>
      </c>
      <c r="D73" s="349"/>
      <c r="E73" s="350"/>
    </row>
    <row r="74" spans="1:5">
      <c r="A74" s="110"/>
      <c r="B74" s="117" t="s">
        <v>302</v>
      </c>
      <c r="C74" s="68" t="s">
        <v>46</v>
      </c>
      <c r="D74" s="347"/>
      <c r="E74" s="350"/>
    </row>
    <row r="75" spans="1:5">
      <c r="A75" s="110"/>
      <c r="B75" s="117" t="s">
        <v>364</v>
      </c>
      <c r="C75" s="68" t="s">
        <v>46</v>
      </c>
      <c r="D75" s="348"/>
      <c r="E75" s="350"/>
    </row>
    <row r="76" spans="1:5">
      <c r="A76" s="110"/>
      <c r="B76" s="117" t="s">
        <v>365</v>
      </c>
      <c r="C76" s="68" t="s">
        <v>46</v>
      </c>
      <c r="D76" s="348"/>
      <c r="E76" s="350"/>
    </row>
    <row r="77" spans="1:5">
      <c r="A77" s="110"/>
      <c r="B77" s="117" t="s">
        <v>320</v>
      </c>
      <c r="C77" s="68" t="s">
        <v>46</v>
      </c>
      <c r="D77" s="348"/>
      <c r="E77" s="350"/>
    </row>
    <row r="78" spans="1:5">
      <c r="A78" s="110"/>
      <c r="B78" s="117" t="s">
        <v>366</v>
      </c>
      <c r="C78" s="68" t="s">
        <v>46</v>
      </c>
      <c r="D78" s="348"/>
      <c r="E78" s="350"/>
    </row>
    <row r="79" spans="1:5">
      <c r="B79" s="61" t="s">
        <v>37</v>
      </c>
      <c r="C79" s="61">
        <f>COUNTIF(C3:C78,C1)</f>
        <v>76</v>
      </c>
      <c r="D79" s="62">
        <f>COUNTIF(D3:D78,D1)</f>
        <v>0</v>
      </c>
      <c r="E79" s="61">
        <f>COUNTIF(E3:E78,E1)</f>
        <v>0</v>
      </c>
    </row>
  </sheetData>
  <mergeCells count="28">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 ref="D74:D78"/>
    <mergeCell ref="D5:D7"/>
    <mergeCell ref="D56:D61"/>
    <mergeCell ref="D62:D67"/>
    <mergeCell ref="D68:D73"/>
    <mergeCell ref="D40:D44"/>
    <mergeCell ref="D45:D50"/>
    <mergeCell ref="D51:D55"/>
    <mergeCell ref="D23:D28"/>
    <mergeCell ref="D29:D33"/>
    <mergeCell ref="D34:D39"/>
    <mergeCell ref="D8:D12"/>
    <mergeCell ref="D13:D17"/>
    <mergeCell ref="D18:D2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20"/>
  <sheetViews>
    <sheetView zoomScale="70" zoomScaleNormal="70" workbookViewId="0">
      <selection activeCell="D20" sqref="D20"/>
    </sheetView>
  </sheetViews>
  <sheetFormatPr defaultRowHeight="15"/>
  <cols>
    <col min="2" max="2" width="59.42578125" customWidth="1"/>
    <col min="3" max="3" width="61" bestFit="1" customWidth="1"/>
    <col min="4" max="4" width="12.140625" customWidth="1"/>
    <col min="5" max="5" width="12.5703125" customWidth="1"/>
    <col min="6" max="6" width="15" customWidth="1"/>
  </cols>
  <sheetData>
    <row r="1" spans="1:6" ht="47.25" customHeight="1">
      <c r="A1" t="s">
        <v>44</v>
      </c>
      <c r="B1" s="85" t="s">
        <v>29</v>
      </c>
      <c r="C1" s="84"/>
      <c r="D1" s="74" t="s">
        <v>46</v>
      </c>
      <c r="E1" s="73" t="s">
        <v>47</v>
      </c>
      <c r="F1" s="86" t="s">
        <v>23</v>
      </c>
    </row>
    <row r="2" spans="1:6" ht="38.25" customHeight="1">
      <c r="A2" s="110"/>
      <c r="B2" s="79" t="s">
        <v>367</v>
      </c>
      <c r="C2" s="80" t="s">
        <v>368</v>
      </c>
      <c r="D2" s="77"/>
      <c r="E2" s="87"/>
      <c r="F2" s="75"/>
    </row>
    <row r="3" spans="1:6" ht="135">
      <c r="A3" s="110"/>
      <c r="B3" s="78" t="s">
        <v>369</v>
      </c>
      <c r="C3" s="81" t="s">
        <v>370</v>
      </c>
      <c r="D3" s="97" t="s">
        <v>46</v>
      </c>
      <c r="E3" s="81"/>
      <c r="F3" s="75"/>
    </row>
    <row r="4" spans="1:6">
      <c r="A4" s="110"/>
      <c r="B4" s="75" t="s">
        <v>371</v>
      </c>
      <c r="C4" s="81" t="s">
        <v>372</v>
      </c>
      <c r="D4" s="97" t="s">
        <v>46</v>
      </c>
      <c r="E4" s="81"/>
      <c r="F4" s="75"/>
    </row>
    <row r="5" spans="1:6">
      <c r="A5" s="110"/>
      <c r="B5" s="75" t="s">
        <v>373</v>
      </c>
      <c r="C5" s="81" t="s">
        <v>374</v>
      </c>
      <c r="D5" s="97" t="s">
        <v>46</v>
      </c>
      <c r="E5" s="81"/>
      <c r="F5" s="75"/>
    </row>
    <row r="6" spans="1:6">
      <c r="A6" s="110"/>
      <c r="B6" s="75" t="s">
        <v>375</v>
      </c>
      <c r="C6" s="81" t="s">
        <v>376</v>
      </c>
      <c r="D6" s="97" t="s">
        <v>46</v>
      </c>
      <c r="E6" s="81"/>
      <c r="F6" s="75"/>
    </row>
    <row r="7" spans="1:6" ht="120">
      <c r="A7" s="110"/>
      <c r="B7" s="78" t="s">
        <v>377</v>
      </c>
      <c r="C7" s="82" t="s">
        <v>378</v>
      </c>
      <c r="D7" s="97" t="s">
        <v>46</v>
      </c>
      <c r="E7" s="81"/>
      <c r="F7" s="75"/>
    </row>
    <row r="8" spans="1:6">
      <c r="A8" s="110"/>
      <c r="B8" s="77" t="s">
        <v>379</v>
      </c>
      <c r="C8" s="81" t="s">
        <v>380</v>
      </c>
      <c r="D8" s="97" t="s">
        <v>46</v>
      </c>
      <c r="E8" s="81"/>
      <c r="F8" s="75"/>
    </row>
    <row r="9" spans="1:6">
      <c r="A9" s="110"/>
      <c r="B9" s="77" t="s">
        <v>381</v>
      </c>
      <c r="C9" s="81" t="s">
        <v>382</v>
      </c>
      <c r="D9" s="97" t="s">
        <v>46</v>
      </c>
      <c r="E9" s="81"/>
      <c r="F9" s="75"/>
    </row>
    <row r="10" spans="1:6" ht="120">
      <c r="A10" s="110"/>
      <c r="B10" s="78" t="s">
        <v>383</v>
      </c>
      <c r="C10" s="81" t="s">
        <v>384</v>
      </c>
      <c r="D10" s="97" t="s">
        <v>46</v>
      </c>
      <c r="E10" s="81"/>
      <c r="F10" s="75"/>
    </row>
    <row r="11" spans="1:6" ht="45">
      <c r="A11" s="110"/>
      <c r="B11" s="78" t="s">
        <v>385</v>
      </c>
      <c r="C11" s="81" t="s">
        <v>386</v>
      </c>
      <c r="D11" s="97" t="s">
        <v>46</v>
      </c>
      <c r="E11" s="81"/>
      <c r="F11" s="75"/>
    </row>
    <row r="12" spans="1:6" ht="240">
      <c r="A12" s="110"/>
      <c r="B12" s="78" t="s">
        <v>387</v>
      </c>
      <c r="C12" s="82" t="s">
        <v>388</v>
      </c>
      <c r="D12" s="97" t="s">
        <v>46</v>
      </c>
      <c r="E12" s="81"/>
      <c r="F12" s="75"/>
    </row>
    <row r="13" spans="1:6" ht="30">
      <c r="A13" s="110"/>
      <c r="B13" s="76" t="s">
        <v>389</v>
      </c>
      <c r="C13" s="82" t="s">
        <v>390</v>
      </c>
      <c r="D13" s="97" t="s">
        <v>46</v>
      </c>
      <c r="E13" s="81"/>
      <c r="F13" s="75"/>
    </row>
    <row r="14" spans="1:6">
      <c r="A14" s="110"/>
      <c r="B14" s="76" t="s">
        <v>391</v>
      </c>
      <c r="C14" s="82" t="s">
        <v>392</v>
      </c>
      <c r="D14" s="97" t="s">
        <v>46</v>
      </c>
      <c r="E14" s="81"/>
      <c r="F14" s="75"/>
    </row>
    <row r="15" spans="1:6" ht="60">
      <c r="A15" s="110"/>
      <c r="B15" s="78" t="s">
        <v>393</v>
      </c>
      <c r="C15" s="82" t="s">
        <v>394</v>
      </c>
      <c r="D15" s="75"/>
      <c r="E15" s="100" t="s">
        <v>47</v>
      </c>
      <c r="F15" s="75"/>
    </row>
    <row r="16" spans="1:6" ht="195">
      <c r="A16" s="110"/>
      <c r="B16" s="78" t="s">
        <v>395</v>
      </c>
      <c r="C16" s="82" t="s">
        <v>396</v>
      </c>
      <c r="D16" s="75"/>
      <c r="E16" s="100" t="s">
        <v>47</v>
      </c>
      <c r="F16" s="75"/>
    </row>
    <row r="17" spans="1:6">
      <c r="A17" s="110"/>
      <c r="B17" s="75" t="s">
        <v>397</v>
      </c>
      <c r="C17" s="83" t="s">
        <v>398</v>
      </c>
      <c r="D17" s="75"/>
      <c r="E17" s="100" t="s">
        <v>47</v>
      </c>
      <c r="F17" s="75"/>
    </row>
    <row r="18" spans="1:6">
      <c r="A18" s="110"/>
      <c r="B18" s="75" t="s">
        <v>399</v>
      </c>
      <c r="C18" s="83" t="s">
        <v>386</v>
      </c>
      <c r="D18" s="75"/>
      <c r="E18" s="100" t="s">
        <v>47</v>
      </c>
      <c r="F18" s="75"/>
    </row>
    <row r="19" spans="1:6" ht="30">
      <c r="A19" s="110"/>
      <c r="B19" s="76" t="s">
        <v>400</v>
      </c>
      <c r="C19" s="83" t="s">
        <v>401</v>
      </c>
      <c r="D19" s="75"/>
      <c r="E19" s="100" t="s">
        <v>47</v>
      </c>
      <c r="F19" s="75"/>
    </row>
    <row r="20" spans="1:6">
      <c r="B20" s="72"/>
      <c r="C20" s="75" t="s">
        <v>37</v>
      </c>
      <c r="D20" s="75">
        <v>0</v>
      </c>
      <c r="E20" s="81">
        <v>0</v>
      </c>
      <c r="F20" s="75">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13"/>
  <sheetViews>
    <sheetView topLeftCell="A10" zoomScale="70" zoomScaleNormal="70" workbookViewId="0">
      <selection activeCell="A3" sqref="A3"/>
    </sheetView>
  </sheetViews>
  <sheetFormatPr defaultRowHeight="15"/>
  <cols>
    <col min="2" max="2" width="64.5703125" bestFit="1" customWidth="1"/>
    <col min="3" max="3" width="38.28515625" bestFit="1" customWidth="1"/>
    <col min="4" max="4" width="14.42578125" customWidth="1"/>
    <col min="5" max="5" width="13.42578125" customWidth="1"/>
    <col min="6" max="6" width="17.140625" customWidth="1"/>
  </cols>
  <sheetData>
    <row r="1" spans="1:6" ht="41.25" customHeight="1">
      <c r="B1" s="95" t="s">
        <v>402</v>
      </c>
      <c r="C1" s="94"/>
      <c r="D1" s="354" t="s">
        <v>46</v>
      </c>
      <c r="E1" s="356" t="s">
        <v>47</v>
      </c>
      <c r="F1" s="357" t="s">
        <v>23</v>
      </c>
    </row>
    <row r="2" spans="1:6" ht="30.75" customHeight="1">
      <c r="A2" t="s">
        <v>44</v>
      </c>
      <c r="B2" s="90" t="s">
        <v>367</v>
      </c>
      <c r="C2" s="91" t="s">
        <v>368</v>
      </c>
      <c r="D2" s="355"/>
      <c r="E2" s="355"/>
      <c r="F2" s="357"/>
    </row>
    <row r="3" spans="1:6" ht="60">
      <c r="A3" s="110"/>
      <c r="B3" s="89" t="s">
        <v>403</v>
      </c>
      <c r="C3" s="89" t="s">
        <v>370</v>
      </c>
      <c r="D3" s="112" t="s">
        <v>46</v>
      </c>
      <c r="E3" s="93"/>
      <c r="F3" s="88"/>
    </row>
    <row r="4" spans="1:6" ht="165">
      <c r="A4" s="110"/>
      <c r="B4" s="89" t="s">
        <v>404</v>
      </c>
      <c r="C4" s="89" t="s">
        <v>405</v>
      </c>
      <c r="D4" s="112" t="s">
        <v>46</v>
      </c>
      <c r="E4" s="93"/>
      <c r="F4" s="88"/>
    </row>
    <row r="5" spans="1:6" ht="195">
      <c r="A5" s="110"/>
      <c r="B5" s="89" t="s">
        <v>406</v>
      </c>
      <c r="C5" s="89" t="s">
        <v>407</v>
      </c>
      <c r="D5" s="112" t="s">
        <v>46</v>
      </c>
      <c r="E5" s="93"/>
      <c r="F5" s="88"/>
    </row>
    <row r="6" spans="1:6" ht="195">
      <c r="A6" s="110"/>
      <c r="B6" s="89" t="s">
        <v>408</v>
      </c>
      <c r="C6" s="89" t="s">
        <v>407</v>
      </c>
      <c r="D6" s="112" t="s">
        <v>46</v>
      </c>
      <c r="E6" s="93"/>
      <c r="F6" s="88"/>
    </row>
    <row r="7" spans="1:6" ht="195">
      <c r="A7" s="110"/>
      <c r="B7" s="89" t="s">
        <v>409</v>
      </c>
      <c r="C7" s="89" t="s">
        <v>410</v>
      </c>
      <c r="D7" s="112" t="s">
        <v>46</v>
      </c>
      <c r="E7" s="93"/>
      <c r="F7" s="88"/>
    </row>
    <row r="8" spans="1:6" ht="195">
      <c r="A8" s="110"/>
      <c r="B8" s="89" t="s">
        <v>411</v>
      </c>
      <c r="C8" s="89" t="s">
        <v>412</v>
      </c>
      <c r="D8" s="112" t="s">
        <v>46</v>
      </c>
      <c r="E8" s="93"/>
      <c r="F8" s="88"/>
    </row>
    <row r="9" spans="1:6" ht="195">
      <c r="A9" s="110"/>
      <c r="B9" s="89" t="s">
        <v>413</v>
      </c>
      <c r="C9" s="89" t="s">
        <v>414</v>
      </c>
      <c r="D9" s="112" t="s">
        <v>46</v>
      </c>
      <c r="E9" s="93"/>
      <c r="F9" s="88"/>
    </row>
    <row r="10" spans="1:6" ht="120">
      <c r="A10" s="110"/>
      <c r="B10" s="89" t="s">
        <v>415</v>
      </c>
      <c r="C10" s="89" t="s">
        <v>416</v>
      </c>
      <c r="D10" s="112" t="s">
        <v>46</v>
      </c>
      <c r="E10" s="93"/>
      <c r="F10" s="88"/>
    </row>
    <row r="11" spans="1:6" ht="90">
      <c r="A11" s="110"/>
      <c r="B11" s="89" t="s">
        <v>417</v>
      </c>
      <c r="C11" s="89" t="s">
        <v>418</v>
      </c>
      <c r="D11" s="112" t="s">
        <v>46</v>
      </c>
      <c r="E11" s="93"/>
      <c r="F11" s="88"/>
    </row>
    <row r="12" spans="1:6" ht="135">
      <c r="A12" s="110"/>
      <c r="B12" s="89" t="s">
        <v>419</v>
      </c>
      <c r="C12" s="89" t="s">
        <v>420</v>
      </c>
      <c r="D12" s="112" t="s">
        <v>46</v>
      </c>
      <c r="E12" s="93"/>
      <c r="F12" s="88"/>
    </row>
    <row r="13" spans="1:6">
      <c r="B13" s="92"/>
      <c r="C13" s="88" t="s">
        <v>37</v>
      </c>
      <c r="D13" s="88">
        <f>COUNTIF(D3:D12,D1)</f>
        <v>10</v>
      </c>
      <c r="E13" s="93">
        <v>0</v>
      </c>
      <c r="F13" s="88">
        <v>0</v>
      </c>
    </row>
  </sheetData>
  <mergeCells count="3">
    <mergeCell ref="D1:D2"/>
    <mergeCell ref="E1:E2"/>
    <mergeCell ref="F1:F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Test Summary</vt:lpstr>
      <vt:lpstr>Question Set</vt:lpstr>
      <vt:lpstr>Business Rules</vt:lpstr>
      <vt:lpstr>Features</vt:lpstr>
      <vt:lpstr>Images and Copy</vt:lpstr>
      <vt:lpstr>Mandatory Tags</vt:lpstr>
      <vt:lpstr>Known Issues</vt:lpstr>
      <vt:lpstr>Outbounding</vt:lpstr>
      <vt:lpstr>Comparison Tests</vt:lpstr>
      <vt:lpstr>Claims</vt:lpstr>
      <vt:lpstr>Deeplink</vt:lpstr>
      <vt:lpstr>Defect Log</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2014-04-28T12:51:17Z</dcterms:created>
  <dcterms:modified xsi:type="dcterms:W3CDTF">2014-05-15T10:38:47Z</dcterms:modified>
</cp:coreProperties>
</file>