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180" windowWidth="18195" windowHeight="10680"/>
  </bookViews>
  <sheets>
    <sheet name="Test Summary" sheetId="1" r:id="rId1"/>
    <sheet name="Question Set" sheetId="14" r:id="rId2"/>
    <sheet name="Business Rules" sheetId="15" r:id="rId3"/>
    <sheet name="Features" sheetId="3" r:id="rId4"/>
    <sheet name="Images and Copy" sheetId="12" r:id="rId5"/>
    <sheet name="Mandatory Tags" sheetId="5" r:id="rId6"/>
    <sheet name="Known Issues" sheetId="6" r:id="rId7"/>
    <sheet name="Outbounding" sheetId="7" r:id="rId8"/>
    <sheet name="Deeplink" sheetId="11" r:id="rId9"/>
    <sheet name="Breed Codes" sheetId="19" r:id="rId10"/>
    <sheet name="CCR Log" sheetId="10" r:id="rId11"/>
    <sheet name="Defect Log" sheetId="13" r:id="rId12"/>
    <sheet name="Cat Codes" sheetId="16" r:id="rId13"/>
    <sheet name="Dog Codes" sheetId="18" r:id="rId14"/>
  </sheets>
  <externalReferences>
    <externalReference r:id="rId15"/>
  </externalReferences>
  <definedNames>
    <definedName name="_xlnm._FilterDatabase" localSheetId="9" hidden="1">'Breed Codes'!$G$2:$I$2</definedName>
    <definedName name="_xlnm._FilterDatabase" localSheetId="2" hidden="1">'Business Rules'!$D$2:$F$2</definedName>
    <definedName name="_xlnm._FilterDatabase" localSheetId="12" hidden="1">'Cat Codes'!$A$1:$F$1</definedName>
    <definedName name="_xlnm._FilterDatabase" localSheetId="8" hidden="1">Deeplink!$D$2:$F$2</definedName>
    <definedName name="_xlnm._FilterDatabase" localSheetId="13" hidden="1">'Dog Codes'!$A$1:$E$1</definedName>
    <definedName name="_xlnm._FilterDatabase" localSheetId="3" hidden="1">Features!$J$2:$L$2</definedName>
    <definedName name="_xlnm._FilterDatabase" localSheetId="4" hidden="1">'Images and Copy'!$G$2:$I$2</definedName>
    <definedName name="_xlnm._FilterDatabase" localSheetId="6" hidden="1">'Known Issues'!$G$2:$I$2</definedName>
    <definedName name="_xlnm._FilterDatabase" localSheetId="5" hidden="1">'Mandatory Tags'!$G$2:$I$2</definedName>
    <definedName name="_xlnm._FilterDatabase" localSheetId="7" hidden="1">Outbounding!$G$2:$I$2</definedName>
    <definedName name="_xlnm._FilterDatabase" localSheetId="1" hidden="1">'Question Set'!$G$2:$I$2</definedName>
    <definedName name="_xlnm._FilterDatabase" localSheetId="0" hidden="1">'Test Summary'!$B$2:$I$21</definedName>
    <definedName name="RawCodes">[1]RawCodes!$A$2:$K$907</definedName>
  </definedNames>
  <calcPr calcId="145621"/>
</workbook>
</file>

<file path=xl/calcChain.xml><?xml version="1.0" encoding="utf-8"?>
<calcChain xmlns="http://schemas.openxmlformats.org/spreadsheetml/2006/main">
  <c r="I5" i="1" l="1"/>
  <c r="H3" i="19"/>
  <c r="B1" i="19"/>
  <c r="H16" i="19" l="1"/>
  <c r="H26" i="19"/>
  <c r="H31" i="19"/>
  <c r="H35" i="19"/>
  <c r="H51" i="19"/>
  <c r="H67" i="19"/>
  <c r="H79" i="19"/>
  <c r="H87" i="19"/>
  <c r="H93" i="19"/>
  <c r="H96" i="19"/>
  <c r="H98" i="19"/>
  <c r="H99" i="19"/>
  <c r="H114" i="19"/>
  <c r="H116" i="19"/>
  <c r="H117" i="19"/>
  <c r="H118" i="19"/>
  <c r="H131" i="19"/>
  <c r="H134" i="19"/>
  <c r="H135" i="19"/>
  <c r="H136" i="19"/>
  <c r="H152" i="19"/>
  <c r="H153" i="19"/>
  <c r="H154" i="19"/>
  <c r="H160" i="19"/>
  <c r="H168" i="19"/>
  <c r="H170" i="19"/>
  <c r="H171" i="19"/>
  <c r="H172" i="19"/>
  <c r="H188" i="19"/>
  <c r="H190" i="19"/>
  <c r="H191" i="19"/>
  <c r="H196" i="19"/>
  <c r="H199" i="19"/>
  <c r="H205" i="19"/>
  <c r="H209" i="19"/>
  <c r="H211" i="19"/>
  <c r="H212" i="19"/>
  <c r="H216" i="19"/>
  <c r="H219" i="19"/>
  <c r="H220" i="19"/>
  <c r="H230" i="19"/>
  <c r="H231" i="19"/>
  <c r="H238" i="19"/>
  <c r="H244" i="19"/>
  <c r="H246" i="19"/>
  <c r="H247" i="19"/>
  <c r="H248" i="19"/>
  <c r="H262" i="19"/>
  <c r="H265" i="19"/>
  <c r="H266" i="19"/>
  <c r="H267" i="19"/>
  <c r="H268" i="19"/>
  <c r="H274" i="19"/>
  <c r="H282" i="19"/>
  <c r="H284" i="19"/>
  <c r="H292" i="19"/>
  <c r="H300" i="19"/>
  <c r="H302" i="19"/>
  <c r="H303" i="19"/>
  <c r="H309" i="19"/>
  <c r="H312" i="19"/>
  <c r="H318" i="19"/>
  <c r="H320" i="19"/>
  <c r="H324" i="19"/>
  <c r="H325" i="19"/>
  <c r="H331" i="19"/>
  <c r="H333" i="19"/>
  <c r="H337" i="19"/>
  <c r="H339" i="19"/>
  <c r="H340" i="19"/>
  <c r="H359" i="19"/>
  <c r="H361" i="19"/>
  <c r="H370" i="19"/>
  <c r="H377" i="19"/>
  <c r="H396" i="19"/>
  <c r="H400" i="19"/>
  <c r="H403" i="19"/>
  <c r="H404" i="19"/>
  <c r="H412" i="19"/>
  <c r="H418" i="19"/>
  <c r="H420" i="19"/>
  <c r="H427" i="19"/>
  <c r="H428" i="19"/>
  <c r="H434" i="19"/>
  <c r="H443" i="19"/>
  <c r="H452" i="19"/>
  <c r="H461" i="19"/>
  <c r="H468" i="19"/>
  <c r="H470" i="19"/>
  <c r="H476" i="19"/>
  <c r="H487" i="19"/>
  <c r="H492" i="19"/>
  <c r="H494" i="19"/>
  <c r="H495" i="19"/>
  <c r="H505" i="19"/>
  <c r="H507" i="19"/>
  <c r="H508" i="19"/>
  <c r="D511" i="19"/>
  <c r="I511" i="19" s="1"/>
  <c r="C511" i="19"/>
  <c r="B511" i="19"/>
  <c r="A511" i="19"/>
  <c r="I510" i="19"/>
  <c r="D510" i="19"/>
  <c r="C510" i="19"/>
  <c r="B510" i="19"/>
  <c r="A510" i="19"/>
  <c r="D509" i="19"/>
  <c r="I509" i="19" s="1"/>
  <c r="C509" i="19"/>
  <c r="B509" i="19"/>
  <c r="A509" i="19"/>
  <c r="D508" i="19"/>
  <c r="I508" i="19" s="1"/>
  <c r="C508" i="19"/>
  <c r="G508" i="19" s="1"/>
  <c r="B508" i="19"/>
  <c r="A508" i="19"/>
  <c r="D507" i="19"/>
  <c r="I507" i="19" s="1"/>
  <c r="G507" i="19" s="1"/>
  <c r="C507" i="19"/>
  <c r="B507" i="19"/>
  <c r="A507" i="19"/>
  <c r="D506" i="19"/>
  <c r="I506" i="19" s="1"/>
  <c r="H506" i="19" s="1"/>
  <c r="C506" i="19"/>
  <c r="B506" i="19"/>
  <c r="A506" i="19"/>
  <c r="I505" i="19"/>
  <c r="G505" i="19"/>
  <c r="D505" i="19"/>
  <c r="C505" i="19"/>
  <c r="B505" i="19"/>
  <c r="A505" i="19"/>
  <c r="D504" i="19"/>
  <c r="I504" i="19" s="1"/>
  <c r="G504" i="19" s="1"/>
  <c r="C504" i="19"/>
  <c r="B504" i="19"/>
  <c r="A504" i="19"/>
  <c r="D503" i="19"/>
  <c r="I503" i="19" s="1"/>
  <c r="H503" i="19" s="1"/>
  <c r="C503" i="19"/>
  <c r="B503" i="19"/>
  <c r="A503" i="19"/>
  <c r="I502" i="19"/>
  <c r="H502" i="19" s="1"/>
  <c r="G502" i="19"/>
  <c r="D502" i="19"/>
  <c r="C502" i="19"/>
  <c r="B502" i="19"/>
  <c r="A502" i="19"/>
  <c r="D501" i="19"/>
  <c r="I501" i="19" s="1"/>
  <c r="C501" i="19"/>
  <c r="H501" i="19" s="1"/>
  <c r="B501" i="19"/>
  <c r="A501" i="19"/>
  <c r="D500" i="19"/>
  <c r="I500" i="19" s="1"/>
  <c r="G500" i="19" s="1"/>
  <c r="C500" i="19"/>
  <c r="B500" i="19"/>
  <c r="A500" i="19"/>
  <c r="D499" i="19"/>
  <c r="I499" i="19" s="1"/>
  <c r="C499" i="19"/>
  <c r="B499" i="19"/>
  <c r="A499" i="19"/>
  <c r="G498" i="19"/>
  <c r="D498" i="19"/>
  <c r="I498" i="19" s="1"/>
  <c r="C498" i="19"/>
  <c r="H498" i="19" s="1"/>
  <c r="B498" i="19"/>
  <c r="A498" i="19"/>
  <c r="D497" i="19"/>
  <c r="I497" i="19" s="1"/>
  <c r="C497" i="19"/>
  <c r="B497" i="19"/>
  <c r="A497" i="19"/>
  <c r="D496" i="19"/>
  <c r="I496" i="19" s="1"/>
  <c r="G496" i="19" s="1"/>
  <c r="C496" i="19"/>
  <c r="B496" i="19"/>
  <c r="A496" i="19"/>
  <c r="G495" i="19"/>
  <c r="D495" i="19"/>
  <c r="I495" i="19" s="1"/>
  <c r="C495" i="19"/>
  <c r="B495" i="19"/>
  <c r="A495" i="19"/>
  <c r="D494" i="19"/>
  <c r="I494" i="19" s="1"/>
  <c r="G494" i="19" s="1"/>
  <c r="C494" i="19"/>
  <c r="B494" i="19"/>
  <c r="A494" i="19"/>
  <c r="D493" i="19"/>
  <c r="I493" i="19" s="1"/>
  <c r="C493" i="19"/>
  <c r="B493" i="19"/>
  <c r="A493" i="19"/>
  <c r="D492" i="19"/>
  <c r="I492" i="19" s="1"/>
  <c r="G492" i="19" s="1"/>
  <c r="C492" i="19"/>
  <c r="B492" i="19"/>
  <c r="A492" i="19"/>
  <c r="D491" i="19"/>
  <c r="I491" i="19" s="1"/>
  <c r="C491" i="19"/>
  <c r="B491" i="19"/>
  <c r="A491" i="19"/>
  <c r="D490" i="19"/>
  <c r="I490" i="19" s="1"/>
  <c r="H490" i="19" s="1"/>
  <c r="C490" i="19"/>
  <c r="B490" i="19"/>
  <c r="A490" i="19"/>
  <c r="I489" i="19"/>
  <c r="D489" i="19"/>
  <c r="C489" i="19"/>
  <c r="B489" i="19"/>
  <c r="A489" i="19"/>
  <c r="D488" i="19"/>
  <c r="I488" i="19" s="1"/>
  <c r="C488" i="19"/>
  <c r="B488" i="19"/>
  <c r="A488" i="19"/>
  <c r="D487" i="19"/>
  <c r="I487" i="19" s="1"/>
  <c r="G487" i="19" s="1"/>
  <c r="C487" i="19"/>
  <c r="B487" i="19"/>
  <c r="A487" i="19"/>
  <c r="I486" i="19"/>
  <c r="G486" i="19" s="1"/>
  <c r="D486" i="19"/>
  <c r="C486" i="19"/>
  <c r="B486" i="19"/>
  <c r="A486" i="19"/>
  <c r="G485" i="19"/>
  <c r="D485" i="19"/>
  <c r="I485" i="19" s="1"/>
  <c r="H485" i="19" s="1"/>
  <c r="C485" i="19"/>
  <c r="B485" i="19"/>
  <c r="A485" i="19"/>
  <c r="D484" i="19"/>
  <c r="I484" i="19" s="1"/>
  <c r="G484" i="19" s="1"/>
  <c r="C484" i="19"/>
  <c r="B484" i="19"/>
  <c r="A484" i="19"/>
  <c r="D483" i="19"/>
  <c r="I483" i="19" s="1"/>
  <c r="C483" i="19"/>
  <c r="B483" i="19"/>
  <c r="A483" i="19"/>
  <c r="D482" i="19"/>
  <c r="I482" i="19" s="1"/>
  <c r="H482" i="19" s="1"/>
  <c r="C482" i="19"/>
  <c r="B482" i="19"/>
  <c r="A482" i="19"/>
  <c r="D481" i="19"/>
  <c r="I481" i="19" s="1"/>
  <c r="C481" i="19"/>
  <c r="B481" i="19"/>
  <c r="A481" i="19"/>
  <c r="D480" i="19"/>
  <c r="I480" i="19" s="1"/>
  <c r="G480" i="19" s="1"/>
  <c r="C480" i="19"/>
  <c r="B480" i="19"/>
  <c r="A480" i="19"/>
  <c r="G479" i="19"/>
  <c r="D479" i="19"/>
  <c r="I479" i="19" s="1"/>
  <c r="H479" i="19" s="1"/>
  <c r="C479" i="19"/>
  <c r="B479" i="19"/>
  <c r="A479" i="19"/>
  <c r="D478" i="19"/>
  <c r="I478" i="19" s="1"/>
  <c r="C478" i="19"/>
  <c r="B478" i="19"/>
  <c r="A478" i="19"/>
  <c r="D477" i="19"/>
  <c r="I477" i="19" s="1"/>
  <c r="C477" i="19"/>
  <c r="B477" i="19"/>
  <c r="A477" i="19"/>
  <c r="G476" i="19"/>
  <c r="D476" i="19"/>
  <c r="I476" i="19" s="1"/>
  <c r="C476" i="19"/>
  <c r="B476" i="19"/>
  <c r="A476" i="19"/>
  <c r="D475" i="19"/>
  <c r="I475" i="19" s="1"/>
  <c r="C475" i="19"/>
  <c r="B475" i="19"/>
  <c r="A475" i="19"/>
  <c r="D474" i="19"/>
  <c r="I474" i="19" s="1"/>
  <c r="G474" i="19" s="1"/>
  <c r="C474" i="19"/>
  <c r="B474" i="19"/>
  <c r="A474" i="19"/>
  <c r="I473" i="19"/>
  <c r="H473" i="19" s="1"/>
  <c r="G473" i="19"/>
  <c r="D473" i="19"/>
  <c r="C473" i="19"/>
  <c r="B473" i="19"/>
  <c r="A473" i="19"/>
  <c r="D472" i="19"/>
  <c r="I472" i="19" s="1"/>
  <c r="G472" i="19" s="1"/>
  <c r="C472" i="19"/>
  <c r="H472" i="19" s="1"/>
  <c r="B472" i="19"/>
  <c r="A472" i="19"/>
  <c r="D471" i="19"/>
  <c r="I471" i="19" s="1"/>
  <c r="G471" i="19" s="1"/>
  <c r="C471" i="19"/>
  <c r="B471" i="19"/>
  <c r="A471" i="19"/>
  <c r="I470" i="19"/>
  <c r="G470" i="19" s="1"/>
  <c r="D470" i="19"/>
  <c r="C470" i="19"/>
  <c r="B470" i="19"/>
  <c r="A470" i="19"/>
  <c r="D469" i="19"/>
  <c r="I469" i="19" s="1"/>
  <c r="G469" i="19" s="1"/>
  <c r="C469" i="19"/>
  <c r="B469" i="19"/>
  <c r="A469" i="19"/>
  <c r="D468" i="19"/>
  <c r="I468" i="19" s="1"/>
  <c r="G468" i="19" s="1"/>
  <c r="C468" i="19"/>
  <c r="B468" i="19"/>
  <c r="A468" i="19"/>
  <c r="I467" i="19"/>
  <c r="D467" i="19"/>
  <c r="C467" i="19"/>
  <c r="B467" i="19"/>
  <c r="A467" i="19"/>
  <c r="D466" i="19"/>
  <c r="I466" i="19" s="1"/>
  <c r="C466" i="19"/>
  <c r="B466" i="19"/>
  <c r="A466" i="19"/>
  <c r="D465" i="19"/>
  <c r="I465" i="19" s="1"/>
  <c r="C465" i="19"/>
  <c r="B465" i="19"/>
  <c r="A465" i="19"/>
  <c r="D464" i="19"/>
  <c r="I464" i="19" s="1"/>
  <c r="H464" i="19" s="1"/>
  <c r="C464" i="19"/>
  <c r="B464" i="19"/>
  <c r="A464" i="19"/>
  <c r="D463" i="19"/>
  <c r="I463" i="19" s="1"/>
  <c r="C463" i="19"/>
  <c r="B463" i="19"/>
  <c r="A463" i="19"/>
  <c r="D462" i="19"/>
  <c r="I462" i="19" s="1"/>
  <c r="G462" i="19" s="1"/>
  <c r="C462" i="19"/>
  <c r="B462" i="19"/>
  <c r="A462" i="19"/>
  <c r="D461" i="19"/>
  <c r="I461" i="19" s="1"/>
  <c r="G461" i="19" s="1"/>
  <c r="C461" i="19"/>
  <c r="B461" i="19"/>
  <c r="A461" i="19"/>
  <c r="D460" i="19"/>
  <c r="I460" i="19" s="1"/>
  <c r="C460" i="19"/>
  <c r="H460" i="19" s="1"/>
  <c r="B460" i="19"/>
  <c r="A460" i="19"/>
  <c r="D459" i="19"/>
  <c r="I459" i="19" s="1"/>
  <c r="H459" i="19" s="1"/>
  <c r="C459" i="19"/>
  <c r="B459" i="19"/>
  <c r="A459" i="19"/>
  <c r="D458" i="19"/>
  <c r="I458" i="19" s="1"/>
  <c r="H458" i="19" s="1"/>
  <c r="C458" i="19"/>
  <c r="B458" i="19"/>
  <c r="A458" i="19"/>
  <c r="G457" i="19"/>
  <c r="D457" i="19"/>
  <c r="I457" i="19" s="1"/>
  <c r="H457" i="19" s="1"/>
  <c r="C457" i="19"/>
  <c r="B457" i="19"/>
  <c r="A457" i="19"/>
  <c r="D456" i="19"/>
  <c r="I456" i="19" s="1"/>
  <c r="H456" i="19" s="1"/>
  <c r="C456" i="19"/>
  <c r="B456" i="19"/>
  <c r="A456" i="19"/>
  <c r="D455" i="19"/>
  <c r="I455" i="19" s="1"/>
  <c r="H455" i="19" s="1"/>
  <c r="C455" i="19"/>
  <c r="B455" i="19"/>
  <c r="A455" i="19"/>
  <c r="D454" i="19"/>
  <c r="I454" i="19" s="1"/>
  <c r="H454" i="19" s="1"/>
  <c r="C454" i="19"/>
  <c r="B454" i="19"/>
  <c r="A454" i="19"/>
  <c r="D453" i="19"/>
  <c r="I453" i="19" s="1"/>
  <c r="H453" i="19" s="1"/>
  <c r="C453" i="19"/>
  <c r="B453" i="19"/>
  <c r="A453" i="19"/>
  <c r="D452" i="19"/>
  <c r="I452" i="19" s="1"/>
  <c r="G452" i="19" s="1"/>
  <c r="C452" i="19"/>
  <c r="B452" i="19"/>
  <c r="A452" i="19"/>
  <c r="I451" i="19"/>
  <c r="H451" i="19" s="1"/>
  <c r="G451" i="19"/>
  <c r="D451" i="19"/>
  <c r="C451" i="19"/>
  <c r="B451" i="19"/>
  <c r="A451" i="19"/>
  <c r="D450" i="19"/>
  <c r="I450" i="19" s="1"/>
  <c r="G450" i="19" s="1"/>
  <c r="C450" i="19"/>
  <c r="B450" i="19"/>
  <c r="A450" i="19"/>
  <c r="I449" i="19"/>
  <c r="H449" i="19" s="1"/>
  <c r="D449" i="19"/>
  <c r="C449" i="19"/>
  <c r="B449" i="19"/>
  <c r="A449" i="19"/>
  <c r="G448" i="19"/>
  <c r="D448" i="19"/>
  <c r="I448" i="19" s="1"/>
  <c r="H448" i="19" s="1"/>
  <c r="C448" i="19"/>
  <c r="B448" i="19"/>
  <c r="A448" i="19"/>
  <c r="D447" i="19"/>
  <c r="I447" i="19" s="1"/>
  <c r="C447" i="19"/>
  <c r="H447" i="19" s="1"/>
  <c r="B447" i="19"/>
  <c r="A447" i="19"/>
  <c r="D446" i="19"/>
  <c r="I446" i="19" s="1"/>
  <c r="C446" i="19"/>
  <c r="B446" i="19"/>
  <c r="A446" i="19"/>
  <c r="I445" i="19"/>
  <c r="H445" i="19" s="1"/>
  <c r="D445" i="19"/>
  <c r="C445" i="19"/>
  <c r="B445" i="19"/>
  <c r="A445" i="19"/>
  <c r="D444" i="19"/>
  <c r="I444" i="19" s="1"/>
  <c r="C444" i="19"/>
  <c r="H444" i="19" s="1"/>
  <c r="B444" i="19"/>
  <c r="A444" i="19"/>
  <c r="G443" i="19"/>
  <c r="D443" i="19"/>
  <c r="I443" i="19" s="1"/>
  <c r="C443" i="19"/>
  <c r="B443" i="19"/>
  <c r="A443" i="19"/>
  <c r="D442" i="19"/>
  <c r="I442" i="19" s="1"/>
  <c r="H442" i="19" s="1"/>
  <c r="C442" i="19"/>
  <c r="B442" i="19"/>
  <c r="A442" i="19"/>
  <c r="I441" i="19"/>
  <c r="H441" i="19" s="1"/>
  <c r="D441" i="19"/>
  <c r="C441" i="19"/>
  <c r="B441" i="19"/>
  <c r="A441" i="19"/>
  <c r="G440" i="19"/>
  <c r="D440" i="19"/>
  <c r="I440" i="19" s="1"/>
  <c r="H440" i="19" s="1"/>
  <c r="C440" i="19"/>
  <c r="B440" i="19"/>
  <c r="A440" i="19"/>
  <c r="D439" i="19"/>
  <c r="I439" i="19" s="1"/>
  <c r="G439" i="19" s="1"/>
  <c r="C439" i="19"/>
  <c r="B439" i="19"/>
  <c r="A439" i="19"/>
  <c r="D438" i="19"/>
  <c r="I438" i="19" s="1"/>
  <c r="C438" i="19"/>
  <c r="B438" i="19"/>
  <c r="A438" i="19"/>
  <c r="I437" i="19"/>
  <c r="D437" i="19"/>
  <c r="C437" i="19"/>
  <c r="B437" i="19"/>
  <c r="A437" i="19"/>
  <c r="D436" i="19"/>
  <c r="I436" i="19" s="1"/>
  <c r="H436" i="19" s="1"/>
  <c r="C436" i="19"/>
  <c r="B436" i="19"/>
  <c r="A436" i="19"/>
  <c r="I435" i="19"/>
  <c r="D435" i="19"/>
  <c r="C435" i="19"/>
  <c r="G435" i="19" s="1"/>
  <c r="B435" i="19"/>
  <c r="A435" i="19"/>
  <c r="G434" i="19"/>
  <c r="D434" i="19"/>
  <c r="I434" i="19" s="1"/>
  <c r="C434" i="19"/>
  <c r="B434" i="19"/>
  <c r="A434" i="19"/>
  <c r="I433" i="19"/>
  <c r="H433" i="19" s="1"/>
  <c r="G433" i="19"/>
  <c r="D433" i="19"/>
  <c r="C433" i="19"/>
  <c r="B433" i="19"/>
  <c r="A433" i="19"/>
  <c r="D432" i="19"/>
  <c r="I432" i="19" s="1"/>
  <c r="H432" i="19" s="1"/>
  <c r="C432" i="19"/>
  <c r="B432" i="19"/>
  <c r="A432" i="19"/>
  <c r="G431" i="19"/>
  <c r="D431" i="19"/>
  <c r="I431" i="19" s="1"/>
  <c r="H431" i="19" s="1"/>
  <c r="C431" i="19"/>
  <c r="B431" i="19"/>
  <c r="A431" i="19"/>
  <c r="I430" i="19"/>
  <c r="H430" i="19" s="1"/>
  <c r="G430" i="19"/>
  <c r="D430" i="19"/>
  <c r="C430" i="19"/>
  <c r="B430" i="19"/>
  <c r="A430" i="19"/>
  <c r="D429" i="19"/>
  <c r="I429" i="19" s="1"/>
  <c r="C429" i="19"/>
  <c r="B429" i="19"/>
  <c r="A429" i="19"/>
  <c r="D428" i="19"/>
  <c r="I428" i="19" s="1"/>
  <c r="C428" i="19"/>
  <c r="G428" i="19" s="1"/>
  <c r="B428" i="19"/>
  <c r="A428" i="19"/>
  <c r="G427" i="19"/>
  <c r="D427" i="19"/>
  <c r="I427" i="19" s="1"/>
  <c r="C427" i="19"/>
  <c r="B427" i="19"/>
  <c r="A427" i="19"/>
  <c r="D426" i="19"/>
  <c r="I426" i="19" s="1"/>
  <c r="C426" i="19"/>
  <c r="B426" i="19"/>
  <c r="A426" i="19"/>
  <c r="I425" i="19"/>
  <c r="G425" i="19" s="1"/>
  <c r="D425" i="19"/>
  <c r="C425" i="19"/>
  <c r="H425" i="19" s="1"/>
  <c r="B425" i="19"/>
  <c r="A425" i="19"/>
  <c r="G424" i="19"/>
  <c r="D424" i="19"/>
  <c r="I424" i="19" s="1"/>
  <c r="H424" i="19" s="1"/>
  <c r="C424" i="19"/>
  <c r="B424" i="19"/>
  <c r="A424" i="19"/>
  <c r="D423" i="19"/>
  <c r="I423" i="19" s="1"/>
  <c r="C423" i="19"/>
  <c r="B423" i="19"/>
  <c r="A423" i="19"/>
  <c r="I422" i="19"/>
  <c r="H422" i="19" s="1"/>
  <c r="D422" i="19"/>
  <c r="C422" i="19"/>
  <c r="B422" i="19"/>
  <c r="A422" i="19"/>
  <c r="I421" i="19"/>
  <c r="D421" i="19"/>
  <c r="C421" i="19"/>
  <c r="B421" i="19"/>
  <c r="A421" i="19"/>
  <c r="D420" i="19"/>
  <c r="I420" i="19" s="1"/>
  <c r="G420" i="19" s="1"/>
  <c r="C420" i="19"/>
  <c r="B420" i="19"/>
  <c r="A420" i="19"/>
  <c r="D419" i="19"/>
  <c r="I419" i="19" s="1"/>
  <c r="G419" i="19" s="1"/>
  <c r="C419" i="19"/>
  <c r="B419" i="19"/>
  <c r="A419" i="19"/>
  <c r="D418" i="19"/>
  <c r="I418" i="19" s="1"/>
  <c r="G418" i="19" s="1"/>
  <c r="C418" i="19"/>
  <c r="B418" i="19"/>
  <c r="A418" i="19"/>
  <c r="D417" i="19"/>
  <c r="I417" i="19" s="1"/>
  <c r="H417" i="19" s="1"/>
  <c r="C417" i="19"/>
  <c r="B417" i="19"/>
  <c r="A417" i="19"/>
  <c r="D416" i="19"/>
  <c r="I416" i="19" s="1"/>
  <c r="H416" i="19" s="1"/>
  <c r="C416" i="19"/>
  <c r="B416" i="19"/>
  <c r="A416" i="19"/>
  <c r="D415" i="19"/>
  <c r="I415" i="19" s="1"/>
  <c r="H415" i="19" s="1"/>
  <c r="C415" i="19"/>
  <c r="B415" i="19"/>
  <c r="A415" i="19"/>
  <c r="D414" i="19"/>
  <c r="I414" i="19" s="1"/>
  <c r="H414" i="19" s="1"/>
  <c r="C414" i="19"/>
  <c r="B414" i="19"/>
  <c r="A414" i="19"/>
  <c r="D413" i="19"/>
  <c r="I413" i="19" s="1"/>
  <c r="C413" i="19"/>
  <c r="B413" i="19"/>
  <c r="A413" i="19"/>
  <c r="G412" i="19"/>
  <c r="D412" i="19"/>
  <c r="I412" i="19" s="1"/>
  <c r="C412" i="19"/>
  <c r="B412" i="19"/>
  <c r="A412" i="19"/>
  <c r="D411" i="19"/>
  <c r="I411" i="19" s="1"/>
  <c r="G411" i="19" s="1"/>
  <c r="C411" i="19"/>
  <c r="B411" i="19"/>
  <c r="A411" i="19"/>
  <c r="D410" i="19"/>
  <c r="I410" i="19" s="1"/>
  <c r="G410" i="19" s="1"/>
  <c r="C410" i="19"/>
  <c r="H410" i="19" s="1"/>
  <c r="B410" i="19"/>
  <c r="A410" i="19"/>
  <c r="D409" i="19"/>
  <c r="I409" i="19" s="1"/>
  <c r="C409" i="19"/>
  <c r="B409" i="19"/>
  <c r="A409" i="19"/>
  <c r="D408" i="19"/>
  <c r="I408" i="19" s="1"/>
  <c r="H408" i="19" s="1"/>
  <c r="C408" i="19"/>
  <c r="B408" i="19"/>
  <c r="A408" i="19"/>
  <c r="D407" i="19"/>
  <c r="I407" i="19" s="1"/>
  <c r="H407" i="19" s="1"/>
  <c r="C407" i="19"/>
  <c r="B407" i="19"/>
  <c r="A407" i="19"/>
  <c r="D406" i="19"/>
  <c r="I406" i="19" s="1"/>
  <c r="C406" i="19"/>
  <c r="B406" i="19"/>
  <c r="A406" i="19"/>
  <c r="I405" i="19"/>
  <c r="H405" i="19" s="1"/>
  <c r="G405" i="19"/>
  <c r="D405" i="19"/>
  <c r="C405" i="19"/>
  <c r="B405" i="19"/>
  <c r="A405" i="19"/>
  <c r="D404" i="19"/>
  <c r="I404" i="19" s="1"/>
  <c r="C404" i="19"/>
  <c r="B404" i="19"/>
  <c r="A404" i="19"/>
  <c r="I403" i="19"/>
  <c r="D403" i="19"/>
  <c r="C403" i="19"/>
  <c r="B403" i="19"/>
  <c r="A403" i="19"/>
  <c r="D402" i="19"/>
  <c r="I402" i="19" s="1"/>
  <c r="C402" i="19"/>
  <c r="B402" i="19"/>
  <c r="A402" i="19"/>
  <c r="D401" i="19"/>
  <c r="I401" i="19" s="1"/>
  <c r="C401" i="19"/>
  <c r="B401" i="19"/>
  <c r="A401" i="19"/>
  <c r="D400" i="19"/>
  <c r="I400" i="19" s="1"/>
  <c r="G400" i="19" s="1"/>
  <c r="C400" i="19"/>
  <c r="B400" i="19"/>
  <c r="A400" i="19"/>
  <c r="D399" i="19"/>
  <c r="I399" i="19" s="1"/>
  <c r="C399" i="19"/>
  <c r="B399" i="19"/>
  <c r="A399" i="19"/>
  <c r="I398" i="19"/>
  <c r="G398" i="19" s="1"/>
  <c r="D398" i="19"/>
  <c r="C398" i="19"/>
  <c r="B398" i="19"/>
  <c r="A398" i="19"/>
  <c r="D397" i="19"/>
  <c r="I397" i="19" s="1"/>
  <c r="G397" i="19" s="1"/>
  <c r="C397" i="19"/>
  <c r="B397" i="19"/>
  <c r="A397" i="19"/>
  <c r="D396" i="19"/>
  <c r="I396" i="19" s="1"/>
  <c r="C396" i="19"/>
  <c r="G396" i="19" s="1"/>
  <c r="B396" i="19"/>
  <c r="A396" i="19"/>
  <c r="D395" i="19"/>
  <c r="I395" i="19" s="1"/>
  <c r="G395" i="19" s="1"/>
  <c r="C395" i="19"/>
  <c r="B395" i="19"/>
  <c r="A395" i="19"/>
  <c r="D394" i="19"/>
  <c r="I394" i="19" s="1"/>
  <c r="G394" i="19" s="1"/>
  <c r="C394" i="19"/>
  <c r="B394" i="19"/>
  <c r="A394" i="19"/>
  <c r="I393" i="19"/>
  <c r="H393" i="19" s="1"/>
  <c r="D393" i="19"/>
  <c r="C393" i="19"/>
  <c r="G393" i="19" s="1"/>
  <c r="B393" i="19"/>
  <c r="A393" i="19"/>
  <c r="D392" i="19"/>
  <c r="I392" i="19" s="1"/>
  <c r="G392" i="19" s="1"/>
  <c r="C392" i="19"/>
  <c r="B392" i="19"/>
  <c r="A392" i="19"/>
  <c r="D391" i="19"/>
  <c r="I391" i="19" s="1"/>
  <c r="C391" i="19"/>
  <c r="H391" i="19" s="1"/>
  <c r="B391" i="19"/>
  <c r="A391" i="19"/>
  <c r="D390" i="19"/>
  <c r="I390" i="19" s="1"/>
  <c r="C390" i="19"/>
  <c r="B390" i="19"/>
  <c r="A390" i="19"/>
  <c r="D389" i="19"/>
  <c r="I389" i="19" s="1"/>
  <c r="C389" i="19"/>
  <c r="B389" i="19"/>
  <c r="A389" i="19"/>
  <c r="D388" i="19"/>
  <c r="I388" i="19" s="1"/>
  <c r="H388" i="19" s="1"/>
  <c r="C388" i="19"/>
  <c r="B388" i="19"/>
  <c r="A388" i="19"/>
  <c r="I387" i="19"/>
  <c r="G387" i="19" s="1"/>
  <c r="D387" i="19"/>
  <c r="C387" i="19"/>
  <c r="B387" i="19"/>
  <c r="A387" i="19"/>
  <c r="D386" i="19"/>
  <c r="I386" i="19" s="1"/>
  <c r="H386" i="19" s="1"/>
  <c r="C386" i="19"/>
  <c r="B386" i="19"/>
  <c r="A386" i="19"/>
  <c r="D385" i="19"/>
  <c r="I385" i="19" s="1"/>
  <c r="G385" i="19" s="1"/>
  <c r="C385" i="19"/>
  <c r="B385" i="19"/>
  <c r="A385" i="19"/>
  <c r="D384" i="19"/>
  <c r="I384" i="19" s="1"/>
  <c r="H384" i="19" s="1"/>
  <c r="C384" i="19"/>
  <c r="B384" i="19"/>
  <c r="A384" i="19"/>
  <c r="D383" i="19"/>
  <c r="I383" i="19" s="1"/>
  <c r="G383" i="19" s="1"/>
  <c r="C383" i="19"/>
  <c r="B383" i="19"/>
  <c r="A383" i="19"/>
  <c r="D382" i="19"/>
  <c r="I382" i="19" s="1"/>
  <c r="C382" i="19"/>
  <c r="B382" i="19"/>
  <c r="A382" i="19"/>
  <c r="I381" i="19"/>
  <c r="H381" i="19" s="1"/>
  <c r="G381" i="19"/>
  <c r="D381" i="19"/>
  <c r="C381" i="19"/>
  <c r="B381" i="19"/>
  <c r="A381" i="19"/>
  <c r="D380" i="19"/>
  <c r="I380" i="19" s="1"/>
  <c r="C380" i="19"/>
  <c r="B380" i="19"/>
  <c r="A380" i="19"/>
  <c r="D379" i="19"/>
  <c r="I379" i="19" s="1"/>
  <c r="C379" i="19"/>
  <c r="B379" i="19"/>
  <c r="A379" i="19"/>
  <c r="D378" i="19"/>
  <c r="I378" i="19" s="1"/>
  <c r="C378" i="19"/>
  <c r="B378" i="19"/>
  <c r="A378" i="19"/>
  <c r="D377" i="19"/>
  <c r="I377" i="19" s="1"/>
  <c r="G377" i="19" s="1"/>
  <c r="C377" i="19"/>
  <c r="B377" i="19"/>
  <c r="A377" i="19"/>
  <c r="D376" i="19"/>
  <c r="I376" i="19" s="1"/>
  <c r="C376" i="19"/>
  <c r="B376" i="19"/>
  <c r="A376" i="19"/>
  <c r="G375" i="19"/>
  <c r="D375" i="19"/>
  <c r="I375" i="19" s="1"/>
  <c r="H375" i="19" s="1"/>
  <c r="C375" i="19"/>
  <c r="B375" i="19"/>
  <c r="A375" i="19"/>
  <c r="D374" i="19"/>
  <c r="I374" i="19" s="1"/>
  <c r="C374" i="19"/>
  <c r="B374" i="19"/>
  <c r="A374" i="19"/>
  <c r="I373" i="19"/>
  <c r="H373" i="19" s="1"/>
  <c r="D373" i="19"/>
  <c r="C373" i="19"/>
  <c r="B373" i="19"/>
  <c r="A373" i="19"/>
  <c r="G372" i="19"/>
  <c r="D372" i="19"/>
  <c r="I372" i="19" s="1"/>
  <c r="H372" i="19" s="1"/>
  <c r="C372" i="19"/>
  <c r="B372" i="19"/>
  <c r="A372" i="19"/>
  <c r="D371" i="19"/>
  <c r="I371" i="19" s="1"/>
  <c r="C371" i="19"/>
  <c r="B371" i="19"/>
  <c r="A371" i="19"/>
  <c r="D370" i="19"/>
  <c r="I370" i="19" s="1"/>
  <c r="G370" i="19" s="1"/>
  <c r="C370" i="19"/>
  <c r="B370" i="19"/>
  <c r="A370" i="19"/>
  <c r="I369" i="19"/>
  <c r="G369" i="19" s="1"/>
  <c r="D369" i="19"/>
  <c r="C369" i="19"/>
  <c r="B369" i="19"/>
  <c r="A369" i="19"/>
  <c r="D368" i="19"/>
  <c r="I368" i="19" s="1"/>
  <c r="C368" i="19"/>
  <c r="H368" i="19" s="1"/>
  <c r="B368" i="19"/>
  <c r="A368" i="19"/>
  <c r="D367" i="19"/>
  <c r="I367" i="19" s="1"/>
  <c r="C367" i="19"/>
  <c r="B367" i="19"/>
  <c r="A367" i="19"/>
  <c r="D366" i="19"/>
  <c r="I366" i="19" s="1"/>
  <c r="H366" i="19" s="1"/>
  <c r="C366" i="19"/>
  <c r="B366" i="19"/>
  <c r="A366" i="19"/>
  <c r="D365" i="19"/>
  <c r="I365" i="19" s="1"/>
  <c r="C365" i="19"/>
  <c r="B365" i="19"/>
  <c r="A365" i="19"/>
  <c r="G364" i="19"/>
  <c r="D364" i="19"/>
  <c r="I364" i="19" s="1"/>
  <c r="H364" i="19" s="1"/>
  <c r="C364" i="19"/>
  <c r="B364" i="19"/>
  <c r="A364" i="19"/>
  <c r="D363" i="19"/>
  <c r="I363" i="19" s="1"/>
  <c r="H363" i="19" s="1"/>
  <c r="C363" i="19"/>
  <c r="B363" i="19"/>
  <c r="A363" i="19"/>
  <c r="D362" i="19"/>
  <c r="I362" i="19" s="1"/>
  <c r="H362" i="19" s="1"/>
  <c r="C362" i="19"/>
  <c r="B362" i="19"/>
  <c r="A362" i="19"/>
  <c r="D361" i="19"/>
  <c r="I361" i="19" s="1"/>
  <c r="C361" i="19"/>
  <c r="G361" i="19" s="1"/>
  <c r="B361" i="19"/>
  <c r="A361" i="19"/>
  <c r="D360" i="19"/>
  <c r="I360" i="19" s="1"/>
  <c r="H360" i="19" s="1"/>
  <c r="C360" i="19"/>
  <c r="B360" i="19"/>
  <c r="A360" i="19"/>
  <c r="D359" i="19"/>
  <c r="I359" i="19" s="1"/>
  <c r="G359" i="19" s="1"/>
  <c r="C359" i="19"/>
  <c r="B359" i="19"/>
  <c r="A359" i="19"/>
  <c r="D358" i="19"/>
  <c r="I358" i="19" s="1"/>
  <c r="C358" i="19"/>
  <c r="B358" i="19"/>
  <c r="A358" i="19"/>
  <c r="I357" i="19"/>
  <c r="H357" i="19" s="1"/>
  <c r="G357" i="19"/>
  <c r="D357" i="19"/>
  <c r="C357" i="19"/>
  <c r="B357" i="19"/>
  <c r="A357" i="19"/>
  <c r="D356" i="19"/>
  <c r="I356" i="19" s="1"/>
  <c r="C356" i="19"/>
  <c r="B356" i="19"/>
  <c r="A356" i="19"/>
  <c r="I355" i="19"/>
  <c r="H355" i="19" s="1"/>
  <c r="D355" i="19"/>
  <c r="C355" i="19"/>
  <c r="B355" i="19"/>
  <c r="A355" i="19"/>
  <c r="D354" i="19"/>
  <c r="I354" i="19" s="1"/>
  <c r="C354" i="19"/>
  <c r="B354" i="19"/>
  <c r="A354" i="19"/>
  <c r="D353" i="19"/>
  <c r="I353" i="19" s="1"/>
  <c r="C353" i="19"/>
  <c r="B353" i="19"/>
  <c r="A353" i="19"/>
  <c r="G352" i="19"/>
  <c r="D352" i="19"/>
  <c r="I352" i="19" s="1"/>
  <c r="H352" i="19" s="1"/>
  <c r="C352" i="19"/>
  <c r="B352" i="19"/>
  <c r="A352" i="19"/>
  <c r="D351" i="19"/>
  <c r="I351" i="19" s="1"/>
  <c r="C351" i="19"/>
  <c r="B351" i="19"/>
  <c r="A351" i="19"/>
  <c r="I350" i="19"/>
  <c r="G350" i="19" s="1"/>
  <c r="D350" i="19"/>
  <c r="C350" i="19"/>
  <c r="B350" i="19"/>
  <c r="A350" i="19"/>
  <c r="D349" i="19"/>
  <c r="I349" i="19" s="1"/>
  <c r="G349" i="19" s="1"/>
  <c r="C349" i="19"/>
  <c r="B349" i="19"/>
  <c r="A349" i="19"/>
  <c r="D348" i="19"/>
  <c r="I348" i="19" s="1"/>
  <c r="H348" i="19" s="1"/>
  <c r="C348" i="19"/>
  <c r="B348" i="19"/>
  <c r="A348" i="19"/>
  <c r="D347" i="19"/>
  <c r="I347" i="19" s="1"/>
  <c r="G347" i="19" s="1"/>
  <c r="C347" i="19"/>
  <c r="B347" i="19"/>
  <c r="A347" i="19"/>
  <c r="D346" i="19"/>
  <c r="I346" i="19" s="1"/>
  <c r="H346" i="19" s="1"/>
  <c r="C346" i="19"/>
  <c r="B346" i="19"/>
  <c r="A346" i="19"/>
  <c r="D345" i="19"/>
  <c r="I345" i="19" s="1"/>
  <c r="H345" i="19" s="1"/>
  <c r="C345" i="19"/>
  <c r="B345" i="19"/>
  <c r="A345" i="19"/>
  <c r="D344" i="19"/>
  <c r="I344" i="19" s="1"/>
  <c r="C344" i="19"/>
  <c r="B344" i="19"/>
  <c r="A344" i="19"/>
  <c r="D343" i="19"/>
  <c r="I343" i="19" s="1"/>
  <c r="H343" i="19" s="1"/>
  <c r="C343" i="19"/>
  <c r="B343" i="19"/>
  <c r="A343" i="19"/>
  <c r="I342" i="19"/>
  <c r="D342" i="19"/>
  <c r="C342" i="19"/>
  <c r="B342" i="19"/>
  <c r="A342" i="19"/>
  <c r="D341" i="19"/>
  <c r="I341" i="19" s="1"/>
  <c r="G341" i="19" s="1"/>
  <c r="C341" i="19"/>
  <c r="B341" i="19"/>
  <c r="A341" i="19"/>
  <c r="G340" i="19"/>
  <c r="D340" i="19"/>
  <c r="I340" i="19" s="1"/>
  <c r="C340" i="19"/>
  <c r="B340" i="19"/>
  <c r="A340" i="19"/>
  <c r="D339" i="19"/>
  <c r="I339" i="19" s="1"/>
  <c r="C339" i="19"/>
  <c r="G339" i="19" s="1"/>
  <c r="B339" i="19"/>
  <c r="A339" i="19"/>
  <c r="D338" i="19"/>
  <c r="I338" i="19" s="1"/>
  <c r="G338" i="19" s="1"/>
  <c r="C338" i="19"/>
  <c r="B338" i="19"/>
  <c r="A338" i="19"/>
  <c r="I337" i="19"/>
  <c r="G337" i="19"/>
  <c r="D337" i="19"/>
  <c r="C337" i="19"/>
  <c r="B337" i="19"/>
  <c r="A337" i="19"/>
  <c r="D336" i="19"/>
  <c r="I336" i="19" s="1"/>
  <c r="C336" i="19"/>
  <c r="B336" i="19"/>
  <c r="A336" i="19"/>
  <c r="D335" i="19"/>
  <c r="I335" i="19" s="1"/>
  <c r="H335" i="19" s="1"/>
  <c r="C335" i="19"/>
  <c r="B335" i="19"/>
  <c r="A335" i="19"/>
  <c r="I334" i="19"/>
  <c r="H334" i="19" s="1"/>
  <c r="G334" i="19"/>
  <c r="D334" i="19"/>
  <c r="C334" i="19"/>
  <c r="B334" i="19"/>
  <c r="A334" i="19"/>
  <c r="G333" i="19"/>
  <c r="D333" i="19"/>
  <c r="I333" i="19" s="1"/>
  <c r="C333" i="19"/>
  <c r="B333" i="19"/>
  <c r="A333" i="19"/>
  <c r="D332" i="19"/>
  <c r="I332" i="19" s="1"/>
  <c r="G332" i="19" s="1"/>
  <c r="C332" i="19"/>
  <c r="B332" i="19"/>
  <c r="A332" i="19"/>
  <c r="G331" i="19"/>
  <c r="D331" i="19"/>
  <c r="I331" i="19" s="1"/>
  <c r="C331" i="19"/>
  <c r="B331" i="19"/>
  <c r="A331" i="19"/>
  <c r="D330" i="19"/>
  <c r="I330" i="19" s="1"/>
  <c r="C330" i="19"/>
  <c r="B330" i="19"/>
  <c r="A330" i="19"/>
  <c r="D329" i="19"/>
  <c r="I329" i="19" s="1"/>
  <c r="G329" i="19" s="1"/>
  <c r="C329" i="19"/>
  <c r="B329" i="19"/>
  <c r="A329" i="19"/>
  <c r="G328" i="19"/>
  <c r="D328" i="19"/>
  <c r="I328" i="19" s="1"/>
  <c r="H328" i="19" s="1"/>
  <c r="C328" i="19"/>
  <c r="B328" i="19"/>
  <c r="A328" i="19"/>
  <c r="D327" i="19"/>
  <c r="I327" i="19" s="1"/>
  <c r="H327" i="19" s="1"/>
  <c r="C327" i="19"/>
  <c r="B327" i="19"/>
  <c r="A327" i="19"/>
  <c r="D326" i="19"/>
  <c r="I326" i="19" s="1"/>
  <c r="C326" i="19"/>
  <c r="B326" i="19"/>
  <c r="A326" i="19"/>
  <c r="I325" i="19"/>
  <c r="G325" i="19" s="1"/>
  <c r="D325" i="19"/>
  <c r="C325" i="19"/>
  <c r="B325" i="19"/>
  <c r="A325" i="19"/>
  <c r="G324" i="19"/>
  <c r="D324" i="19"/>
  <c r="I324" i="19" s="1"/>
  <c r="C324" i="19"/>
  <c r="B324" i="19"/>
  <c r="A324" i="19"/>
  <c r="D323" i="19"/>
  <c r="I323" i="19" s="1"/>
  <c r="C323" i="19"/>
  <c r="B323" i="19"/>
  <c r="A323" i="19"/>
  <c r="D322" i="19"/>
  <c r="I322" i="19" s="1"/>
  <c r="G322" i="19" s="1"/>
  <c r="C322" i="19"/>
  <c r="B322" i="19"/>
  <c r="A322" i="19"/>
  <c r="D321" i="19"/>
  <c r="I321" i="19" s="1"/>
  <c r="C321" i="19"/>
  <c r="H321" i="19" s="1"/>
  <c r="B321" i="19"/>
  <c r="A321" i="19"/>
  <c r="D320" i="19"/>
  <c r="I320" i="19" s="1"/>
  <c r="G320" i="19" s="1"/>
  <c r="C320" i="19"/>
  <c r="B320" i="19"/>
  <c r="A320" i="19"/>
  <c r="G319" i="19"/>
  <c r="D319" i="19"/>
  <c r="I319" i="19" s="1"/>
  <c r="H319" i="19" s="1"/>
  <c r="C319" i="19"/>
  <c r="B319" i="19"/>
  <c r="A319" i="19"/>
  <c r="D318" i="19"/>
  <c r="I318" i="19" s="1"/>
  <c r="G318" i="19" s="1"/>
  <c r="C318" i="19"/>
  <c r="B318" i="19"/>
  <c r="A318" i="19"/>
  <c r="D317" i="19"/>
  <c r="I317" i="19" s="1"/>
  <c r="H317" i="19" s="1"/>
  <c r="C317" i="19"/>
  <c r="B317" i="19"/>
  <c r="A317" i="19"/>
  <c r="D316" i="19"/>
  <c r="I316" i="19" s="1"/>
  <c r="C316" i="19"/>
  <c r="B316" i="19"/>
  <c r="A316" i="19"/>
  <c r="G315" i="19"/>
  <c r="D315" i="19"/>
  <c r="I315" i="19" s="1"/>
  <c r="H315" i="19" s="1"/>
  <c r="C315" i="19"/>
  <c r="B315" i="19"/>
  <c r="A315" i="19"/>
  <c r="D314" i="19"/>
  <c r="I314" i="19" s="1"/>
  <c r="C314" i="19"/>
  <c r="B314" i="19"/>
  <c r="A314" i="19"/>
  <c r="D313" i="19"/>
  <c r="I313" i="19" s="1"/>
  <c r="C313" i="19"/>
  <c r="B313" i="19"/>
  <c r="A313" i="19"/>
  <c r="G312" i="19"/>
  <c r="D312" i="19"/>
  <c r="I312" i="19" s="1"/>
  <c r="C312" i="19"/>
  <c r="B312" i="19"/>
  <c r="A312" i="19"/>
  <c r="D311" i="19"/>
  <c r="I311" i="19" s="1"/>
  <c r="C311" i="19"/>
  <c r="H311" i="19" s="1"/>
  <c r="B311" i="19"/>
  <c r="A311" i="19"/>
  <c r="D310" i="19"/>
  <c r="I310" i="19" s="1"/>
  <c r="C310" i="19"/>
  <c r="B310" i="19"/>
  <c r="A310" i="19"/>
  <c r="I309" i="19"/>
  <c r="G309" i="19" s="1"/>
  <c r="D309" i="19"/>
  <c r="C309" i="19"/>
  <c r="B309" i="19"/>
  <c r="A309" i="19"/>
  <c r="D308" i="19"/>
  <c r="I308" i="19" s="1"/>
  <c r="H308" i="19" s="1"/>
  <c r="C308" i="19"/>
  <c r="B308" i="19"/>
  <c r="A308" i="19"/>
  <c r="D307" i="19"/>
  <c r="I307" i="19" s="1"/>
  <c r="C307" i="19"/>
  <c r="B307" i="19"/>
  <c r="A307" i="19"/>
  <c r="G306" i="19"/>
  <c r="D306" i="19"/>
  <c r="I306" i="19" s="1"/>
  <c r="H306" i="19" s="1"/>
  <c r="C306" i="19"/>
  <c r="B306" i="19"/>
  <c r="A306" i="19"/>
  <c r="D305" i="19"/>
  <c r="I305" i="19" s="1"/>
  <c r="C305" i="19"/>
  <c r="B305" i="19"/>
  <c r="A305" i="19"/>
  <c r="D304" i="19"/>
  <c r="I304" i="19" s="1"/>
  <c r="C304" i="19"/>
  <c r="H304" i="19" s="1"/>
  <c r="B304" i="19"/>
  <c r="A304" i="19"/>
  <c r="D303" i="19"/>
  <c r="I303" i="19" s="1"/>
  <c r="G303" i="19" s="1"/>
  <c r="C303" i="19"/>
  <c r="B303" i="19"/>
  <c r="A303" i="19"/>
  <c r="D302" i="19"/>
  <c r="I302" i="19" s="1"/>
  <c r="G302" i="19" s="1"/>
  <c r="C302" i="19"/>
  <c r="B302" i="19"/>
  <c r="A302" i="19"/>
  <c r="D301" i="19"/>
  <c r="I301" i="19" s="1"/>
  <c r="C301" i="19"/>
  <c r="B301" i="19"/>
  <c r="A301" i="19"/>
  <c r="G300" i="19"/>
  <c r="D300" i="19"/>
  <c r="I300" i="19" s="1"/>
  <c r="C300" i="19"/>
  <c r="B300" i="19"/>
  <c r="A300" i="19"/>
  <c r="D299" i="19"/>
  <c r="I299" i="19" s="1"/>
  <c r="C299" i="19"/>
  <c r="B299" i="19"/>
  <c r="A299" i="19"/>
  <c r="D298" i="19"/>
  <c r="I298" i="19" s="1"/>
  <c r="C298" i="19"/>
  <c r="B298" i="19"/>
  <c r="A298" i="19"/>
  <c r="I297" i="19"/>
  <c r="D297" i="19"/>
  <c r="C297" i="19"/>
  <c r="B297" i="19"/>
  <c r="A297" i="19"/>
  <c r="D296" i="19"/>
  <c r="I296" i="19" s="1"/>
  <c r="C296" i="19"/>
  <c r="B296" i="19"/>
  <c r="A296" i="19"/>
  <c r="D295" i="19"/>
  <c r="I295" i="19" s="1"/>
  <c r="C295" i="19"/>
  <c r="B295" i="19"/>
  <c r="A295" i="19"/>
  <c r="D294" i="19"/>
  <c r="I294" i="19" s="1"/>
  <c r="C294" i="19"/>
  <c r="B294" i="19"/>
  <c r="A294" i="19"/>
  <c r="I293" i="19"/>
  <c r="G293" i="19" s="1"/>
  <c r="D293" i="19"/>
  <c r="C293" i="19"/>
  <c r="B293" i="19"/>
  <c r="A293" i="19"/>
  <c r="G292" i="19"/>
  <c r="D292" i="19"/>
  <c r="I292" i="19" s="1"/>
  <c r="C292" i="19"/>
  <c r="B292" i="19"/>
  <c r="A292" i="19"/>
  <c r="D291" i="19"/>
  <c r="I291" i="19" s="1"/>
  <c r="C291" i="19"/>
  <c r="B291" i="19"/>
  <c r="A291" i="19"/>
  <c r="D290" i="19"/>
  <c r="I290" i="19" s="1"/>
  <c r="C290" i="19"/>
  <c r="B290" i="19"/>
  <c r="A290" i="19"/>
  <c r="I289" i="19"/>
  <c r="D289" i="19"/>
  <c r="C289" i="19"/>
  <c r="B289" i="19"/>
  <c r="A289" i="19"/>
  <c r="D288" i="19"/>
  <c r="I288" i="19" s="1"/>
  <c r="H288" i="19" s="1"/>
  <c r="C288" i="19"/>
  <c r="B288" i="19"/>
  <c r="A288" i="19"/>
  <c r="D287" i="19"/>
  <c r="I287" i="19" s="1"/>
  <c r="C287" i="19"/>
  <c r="B287" i="19"/>
  <c r="A287" i="19"/>
  <c r="I286" i="19"/>
  <c r="D286" i="19"/>
  <c r="C286" i="19"/>
  <c r="B286" i="19"/>
  <c r="A286" i="19"/>
  <c r="D285" i="19"/>
  <c r="I285" i="19" s="1"/>
  <c r="C285" i="19"/>
  <c r="B285" i="19"/>
  <c r="A285" i="19"/>
  <c r="D284" i="19"/>
  <c r="I284" i="19" s="1"/>
  <c r="C284" i="19"/>
  <c r="G284" i="19" s="1"/>
  <c r="B284" i="19"/>
  <c r="A284" i="19"/>
  <c r="D283" i="19"/>
  <c r="I283" i="19" s="1"/>
  <c r="H283" i="19" s="1"/>
  <c r="C283" i="19"/>
  <c r="B283" i="19"/>
  <c r="A283" i="19"/>
  <c r="D282" i="19"/>
  <c r="I282" i="19" s="1"/>
  <c r="C282" i="19"/>
  <c r="B282" i="19"/>
  <c r="A282" i="19"/>
  <c r="D281" i="19"/>
  <c r="I281" i="19" s="1"/>
  <c r="C281" i="19"/>
  <c r="B281" i="19"/>
  <c r="A281" i="19"/>
  <c r="D280" i="19"/>
  <c r="I280" i="19" s="1"/>
  <c r="H280" i="19" s="1"/>
  <c r="C280" i="19"/>
  <c r="B280" i="19"/>
  <c r="A280" i="19"/>
  <c r="D279" i="19"/>
  <c r="I279" i="19" s="1"/>
  <c r="G279" i="19" s="1"/>
  <c r="C279" i="19"/>
  <c r="B279" i="19"/>
  <c r="A279" i="19"/>
  <c r="I278" i="19"/>
  <c r="D278" i="19"/>
  <c r="C278" i="19"/>
  <c r="B278" i="19"/>
  <c r="A278" i="19"/>
  <c r="I277" i="19"/>
  <c r="D277" i="19"/>
  <c r="C277" i="19"/>
  <c r="B277" i="19"/>
  <c r="A277" i="19"/>
  <c r="D276" i="19"/>
  <c r="I276" i="19" s="1"/>
  <c r="C276" i="19"/>
  <c r="G276" i="19" s="1"/>
  <c r="B276" i="19"/>
  <c r="A276" i="19"/>
  <c r="I275" i="19"/>
  <c r="D275" i="19"/>
  <c r="C275" i="19"/>
  <c r="H275" i="19" s="1"/>
  <c r="B275" i="19"/>
  <c r="A275" i="19"/>
  <c r="G274" i="19"/>
  <c r="D274" i="19"/>
  <c r="I274" i="19" s="1"/>
  <c r="C274" i="19"/>
  <c r="B274" i="19"/>
  <c r="A274" i="19"/>
  <c r="D273" i="19"/>
  <c r="I273" i="19" s="1"/>
  <c r="C273" i="19"/>
  <c r="B273" i="19"/>
  <c r="A273" i="19"/>
  <c r="D272" i="19"/>
  <c r="I272" i="19" s="1"/>
  <c r="C272" i="19"/>
  <c r="B272" i="19"/>
  <c r="A272" i="19"/>
  <c r="D271" i="19"/>
  <c r="I271" i="19" s="1"/>
  <c r="H271" i="19" s="1"/>
  <c r="C271" i="19"/>
  <c r="B271" i="19"/>
  <c r="A271" i="19"/>
  <c r="I270" i="19"/>
  <c r="D270" i="19"/>
  <c r="C270" i="19"/>
  <c r="B270" i="19"/>
  <c r="A270" i="19"/>
  <c r="D269" i="19"/>
  <c r="I269" i="19" s="1"/>
  <c r="C269" i="19"/>
  <c r="B269" i="19"/>
  <c r="A269" i="19"/>
  <c r="D268" i="19"/>
  <c r="I268" i="19" s="1"/>
  <c r="G268" i="19" s="1"/>
  <c r="C268" i="19"/>
  <c r="B268" i="19"/>
  <c r="A268" i="19"/>
  <c r="G267" i="19"/>
  <c r="D267" i="19"/>
  <c r="I267" i="19" s="1"/>
  <c r="C267" i="19"/>
  <c r="B267" i="19"/>
  <c r="A267" i="19"/>
  <c r="G266" i="19"/>
  <c r="D266" i="19"/>
  <c r="I266" i="19" s="1"/>
  <c r="C266" i="19"/>
  <c r="B266" i="19"/>
  <c r="A266" i="19"/>
  <c r="I265" i="19"/>
  <c r="G265" i="19"/>
  <c r="D265" i="19"/>
  <c r="C265" i="19"/>
  <c r="B265" i="19"/>
  <c r="A265" i="19"/>
  <c r="G264" i="19"/>
  <c r="D264" i="19"/>
  <c r="I264" i="19" s="1"/>
  <c r="C264" i="19"/>
  <c r="B264" i="19"/>
  <c r="A264" i="19"/>
  <c r="D263" i="19"/>
  <c r="I263" i="19" s="1"/>
  <c r="G263" i="19" s="1"/>
  <c r="C263" i="19"/>
  <c r="B263" i="19"/>
  <c r="A263" i="19"/>
  <c r="D262" i="19"/>
  <c r="I262" i="19" s="1"/>
  <c r="G262" i="19" s="1"/>
  <c r="C262" i="19"/>
  <c r="B262" i="19"/>
  <c r="A262" i="19"/>
  <c r="I261" i="19"/>
  <c r="H261" i="19" s="1"/>
  <c r="G261" i="19"/>
  <c r="D261" i="19"/>
  <c r="C261" i="19"/>
  <c r="B261" i="19"/>
  <c r="A261" i="19"/>
  <c r="G260" i="19"/>
  <c r="D260" i="19"/>
  <c r="I260" i="19" s="1"/>
  <c r="H260" i="19" s="1"/>
  <c r="C260" i="19"/>
  <c r="B260" i="19"/>
  <c r="A260" i="19"/>
  <c r="D259" i="19"/>
  <c r="I259" i="19" s="1"/>
  <c r="C259" i="19"/>
  <c r="B259" i="19"/>
  <c r="A259" i="19"/>
  <c r="G258" i="19"/>
  <c r="D258" i="19"/>
  <c r="I258" i="19" s="1"/>
  <c r="C258" i="19"/>
  <c r="H258" i="19" s="1"/>
  <c r="B258" i="19"/>
  <c r="A258" i="19"/>
  <c r="I257" i="19"/>
  <c r="D257" i="19"/>
  <c r="C257" i="19"/>
  <c r="H257" i="19" s="1"/>
  <c r="B257" i="19"/>
  <c r="A257" i="19"/>
  <c r="G256" i="19"/>
  <c r="D256" i="19"/>
  <c r="I256" i="19" s="1"/>
  <c r="H256" i="19" s="1"/>
  <c r="C256" i="19"/>
  <c r="B256" i="19"/>
  <c r="A256" i="19"/>
  <c r="G255" i="19"/>
  <c r="D255" i="19"/>
  <c r="I255" i="19" s="1"/>
  <c r="H255" i="19" s="1"/>
  <c r="C255" i="19"/>
  <c r="B255" i="19"/>
  <c r="A255" i="19"/>
  <c r="I254" i="19"/>
  <c r="D254" i="19"/>
  <c r="C254" i="19"/>
  <c r="H254" i="19" s="1"/>
  <c r="B254" i="19"/>
  <c r="A254" i="19"/>
  <c r="I253" i="19"/>
  <c r="D253" i="19"/>
  <c r="C253" i="19"/>
  <c r="B253" i="19"/>
  <c r="A253" i="19"/>
  <c r="D252" i="19"/>
  <c r="I252" i="19" s="1"/>
  <c r="C252" i="19"/>
  <c r="B252" i="19"/>
  <c r="A252" i="19"/>
  <c r="D251" i="19"/>
  <c r="I251" i="19" s="1"/>
  <c r="C251" i="19"/>
  <c r="B251" i="19"/>
  <c r="A251" i="19"/>
  <c r="G250" i="19"/>
  <c r="D250" i="19"/>
  <c r="I250" i="19" s="1"/>
  <c r="H250" i="19" s="1"/>
  <c r="C250" i="19"/>
  <c r="B250" i="19"/>
  <c r="A250" i="19"/>
  <c r="I249" i="19"/>
  <c r="D249" i="19"/>
  <c r="C249" i="19"/>
  <c r="B249" i="19"/>
  <c r="A249" i="19"/>
  <c r="D248" i="19"/>
  <c r="I248" i="19" s="1"/>
  <c r="G248" i="19" s="1"/>
  <c r="C248" i="19"/>
  <c r="B248" i="19"/>
  <c r="A248" i="19"/>
  <c r="D247" i="19"/>
  <c r="I247" i="19" s="1"/>
  <c r="G247" i="19" s="1"/>
  <c r="C247" i="19"/>
  <c r="B247" i="19"/>
  <c r="A247" i="19"/>
  <c r="D246" i="19"/>
  <c r="I246" i="19" s="1"/>
  <c r="G246" i="19" s="1"/>
  <c r="C246" i="19"/>
  <c r="B246" i="19"/>
  <c r="A246" i="19"/>
  <c r="D245" i="19"/>
  <c r="I245" i="19" s="1"/>
  <c r="C245" i="19"/>
  <c r="B245" i="19"/>
  <c r="A245" i="19"/>
  <c r="G244" i="19"/>
  <c r="D244" i="19"/>
  <c r="I244" i="19" s="1"/>
  <c r="C244" i="19"/>
  <c r="B244" i="19"/>
  <c r="A244" i="19"/>
  <c r="D243" i="19"/>
  <c r="I243" i="19" s="1"/>
  <c r="H243" i="19" s="1"/>
  <c r="C243" i="19"/>
  <c r="B243" i="19"/>
  <c r="A243" i="19"/>
  <c r="D242" i="19"/>
  <c r="I242" i="19" s="1"/>
  <c r="C242" i="19"/>
  <c r="B242" i="19"/>
  <c r="A242" i="19"/>
  <c r="I241" i="19"/>
  <c r="D241" i="19"/>
  <c r="C241" i="19"/>
  <c r="B241" i="19"/>
  <c r="A241" i="19"/>
  <c r="D240" i="19"/>
  <c r="I240" i="19" s="1"/>
  <c r="C240" i="19"/>
  <c r="B240" i="19"/>
  <c r="A240" i="19"/>
  <c r="D239" i="19"/>
  <c r="I239" i="19" s="1"/>
  <c r="G239" i="19" s="1"/>
  <c r="C239" i="19"/>
  <c r="B239" i="19"/>
  <c r="A239" i="19"/>
  <c r="D238" i="19"/>
  <c r="I238" i="19" s="1"/>
  <c r="G238" i="19" s="1"/>
  <c r="C238" i="19"/>
  <c r="B238" i="19"/>
  <c r="A238" i="19"/>
  <c r="I237" i="19"/>
  <c r="D237" i="19"/>
  <c r="C237" i="19"/>
  <c r="B237" i="19"/>
  <c r="A237" i="19"/>
  <c r="G236" i="19"/>
  <c r="D236" i="19"/>
  <c r="I236" i="19" s="1"/>
  <c r="H236" i="19" s="1"/>
  <c r="C236" i="19"/>
  <c r="B236" i="19"/>
  <c r="A236" i="19"/>
  <c r="D235" i="19"/>
  <c r="I235" i="19" s="1"/>
  <c r="C235" i="19"/>
  <c r="B235" i="19"/>
  <c r="A235" i="19"/>
  <c r="D234" i="19"/>
  <c r="I234" i="19" s="1"/>
  <c r="C234" i="19"/>
  <c r="B234" i="19"/>
  <c r="A234" i="19"/>
  <c r="I233" i="19"/>
  <c r="D233" i="19"/>
  <c r="C233" i="19"/>
  <c r="B233" i="19"/>
  <c r="A233" i="19"/>
  <c r="D232" i="19"/>
  <c r="I232" i="19" s="1"/>
  <c r="H232" i="19" s="1"/>
  <c r="C232" i="19"/>
  <c r="B232" i="19"/>
  <c r="A232" i="19"/>
  <c r="D231" i="19"/>
  <c r="I231" i="19" s="1"/>
  <c r="G231" i="19" s="1"/>
  <c r="C231" i="19"/>
  <c r="B231" i="19"/>
  <c r="A231" i="19"/>
  <c r="I230" i="19"/>
  <c r="G230" i="19" s="1"/>
  <c r="D230" i="19"/>
  <c r="C230" i="19"/>
  <c r="B230" i="19"/>
  <c r="A230" i="19"/>
  <c r="I229" i="19"/>
  <c r="G229" i="19" s="1"/>
  <c r="D229" i="19"/>
  <c r="C229" i="19"/>
  <c r="B229" i="19"/>
  <c r="A229" i="19"/>
  <c r="D228" i="19"/>
  <c r="I228" i="19" s="1"/>
  <c r="C228" i="19"/>
  <c r="G228" i="19" s="1"/>
  <c r="B228" i="19"/>
  <c r="A228" i="19"/>
  <c r="I227" i="19"/>
  <c r="D227" i="19"/>
  <c r="C227" i="19"/>
  <c r="H227" i="19" s="1"/>
  <c r="B227" i="19"/>
  <c r="A227" i="19"/>
  <c r="D226" i="19"/>
  <c r="I226" i="19" s="1"/>
  <c r="G226" i="19" s="1"/>
  <c r="C226" i="19"/>
  <c r="B226" i="19"/>
  <c r="A226" i="19"/>
  <c r="I225" i="19"/>
  <c r="D225" i="19"/>
  <c r="C225" i="19"/>
  <c r="G225" i="19" s="1"/>
  <c r="B225" i="19"/>
  <c r="A225" i="19"/>
  <c r="G224" i="19"/>
  <c r="D224" i="19"/>
  <c r="I224" i="19" s="1"/>
  <c r="H224" i="19" s="1"/>
  <c r="C224" i="19"/>
  <c r="B224" i="19"/>
  <c r="A224" i="19"/>
  <c r="D223" i="19"/>
  <c r="I223" i="19" s="1"/>
  <c r="H223" i="19" s="1"/>
  <c r="C223" i="19"/>
  <c r="B223" i="19"/>
  <c r="A223" i="19"/>
  <c r="D222" i="19"/>
  <c r="I222" i="19" s="1"/>
  <c r="C222" i="19"/>
  <c r="B222" i="19"/>
  <c r="A222" i="19"/>
  <c r="I221" i="19"/>
  <c r="H221" i="19" s="1"/>
  <c r="D221" i="19"/>
  <c r="C221" i="19"/>
  <c r="B221" i="19"/>
  <c r="A221" i="19"/>
  <c r="D220" i="19"/>
  <c r="I220" i="19" s="1"/>
  <c r="G220" i="19" s="1"/>
  <c r="C220" i="19"/>
  <c r="B220" i="19"/>
  <c r="A220" i="19"/>
  <c r="G219" i="19"/>
  <c r="D219" i="19"/>
  <c r="I219" i="19" s="1"/>
  <c r="C219" i="19"/>
  <c r="B219" i="19"/>
  <c r="A219" i="19"/>
  <c r="D218" i="19"/>
  <c r="I218" i="19" s="1"/>
  <c r="C218" i="19"/>
  <c r="B218" i="19"/>
  <c r="A218" i="19"/>
  <c r="D217" i="19"/>
  <c r="I217" i="19" s="1"/>
  <c r="C217" i="19"/>
  <c r="B217" i="19"/>
  <c r="A217" i="19"/>
  <c r="G216" i="19"/>
  <c r="D216" i="19"/>
  <c r="I216" i="19" s="1"/>
  <c r="C216" i="19"/>
  <c r="B216" i="19"/>
  <c r="A216" i="19"/>
  <c r="D215" i="19"/>
  <c r="I215" i="19" s="1"/>
  <c r="C215" i="19"/>
  <c r="B215" i="19"/>
  <c r="A215" i="19"/>
  <c r="D214" i="19"/>
  <c r="I214" i="19" s="1"/>
  <c r="C214" i="19"/>
  <c r="B214" i="19"/>
  <c r="A214" i="19"/>
  <c r="I213" i="19"/>
  <c r="D213" i="19"/>
  <c r="C213" i="19"/>
  <c r="B213" i="19"/>
  <c r="A213" i="19"/>
  <c r="G212" i="19"/>
  <c r="D212" i="19"/>
  <c r="I212" i="19" s="1"/>
  <c r="C212" i="19"/>
  <c r="B212" i="19"/>
  <c r="A212" i="19"/>
  <c r="I211" i="19"/>
  <c r="D211" i="19"/>
  <c r="C211" i="19"/>
  <c r="G211" i="19" s="1"/>
  <c r="B211" i="19"/>
  <c r="A211" i="19"/>
  <c r="D210" i="19"/>
  <c r="I210" i="19" s="1"/>
  <c r="G210" i="19" s="1"/>
  <c r="C210" i="19"/>
  <c r="H210" i="19" s="1"/>
  <c r="B210" i="19"/>
  <c r="A210" i="19"/>
  <c r="G209" i="19"/>
  <c r="D209" i="19"/>
  <c r="I209" i="19" s="1"/>
  <c r="C209" i="19"/>
  <c r="B209" i="19"/>
  <c r="A209" i="19"/>
  <c r="D208" i="19"/>
  <c r="I208" i="19" s="1"/>
  <c r="C208" i="19"/>
  <c r="B208" i="19"/>
  <c r="A208" i="19"/>
  <c r="D207" i="19"/>
  <c r="I207" i="19" s="1"/>
  <c r="H207" i="19" s="1"/>
  <c r="C207" i="19"/>
  <c r="B207" i="19"/>
  <c r="A207" i="19"/>
  <c r="I206" i="19"/>
  <c r="D206" i="19"/>
  <c r="C206" i="19"/>
  <c r="H206" i="19" s="1"/>
  <c r="B206" i="19"/>
  <c r="A206" i="19"/>
  <c r="I205" i="19"/>
  <c r="D205" i="19"/>
  <c r="C205" i="19"/>
  <c r="B205" i="19"/>
  <c r="A205" i="19"/>
  <c r="D204" i="19"/>
  <c r="I204" i="19" s="1"/>
  <c r="H204" i="19" s="1"/>
  <c r="C204" i="19"/>
  <c r="B204" i="19"/>
  <c r="A204" i="19"/>
  <c r="D203" i="19"/>
  <c r="I203" i="19" s="1"/>
  <c r="C203" i="19"/>
  <c r="G203" i="19" s="1"/>
  <c r="B203" i="19"/>
  <c r="A203" i="19"/>
  <c r="G202" i="19"/>
  <c r="D202" i="19"/>
  <c r="I202" i="19" s="1"/>
  <c r="H202" i="19" s="1"/>
  <c r="C202" i="19"/>
  <c r="B202" i="19"/>
  <c r="A202" i="19"/>
  <c r="D201" i="19"/>
  <c r="I201" i="19" s="1"/>
  <c r="H201" i="19" s="1"/>
  <c r="C201" i="19"/>
  <c r="B201" i="19"/>
  <c r="A201" i="19"/>
  <c r="D200" i="19"/>
  <c r="I200" i="19" s="1"/>
  <c r="C200" i="19"/>
  <c r="H200" i="19" s="1"/>
  <c r="B200" i="19"/>
  <c r="A200" i="19"/>
  <c r="G199" i="19"/>
  <c r="D199" i="19"/>
  <c r="I199" i="19" s="1"/>
  <c r="C199" i="19"/>
  <c r="B199" i="19"/>
  <c r="A199" i="19"/>
  <c r="D198" i="19"/>
  <c r="I198" i="19" s="1"/>
  <c r="H198" i="19" s="1"/>
  <c r="C198" i="19"/>
  <c r="B198" i="19"/>
  <c r="A198" i="19"/>
  <c r="I197" i="19"/>
  <c r="D197" i="19"/>
  <c r="C197" i="19"/>
  <c r="B197" i="19"/>
  <c r="A197" i="19"/>
  <c r="G196" i="19"/>
  <c r="D196" i="19"/>
  <c r="I196" i="19" s="1"/>
  <c r="C196" i="19"/>
  <c r="B196" i="19"/>
  <c r="A196" i="19"/>
  <c r="D195" i="19"/>
  <c r="I195" i="19" s="1"/>
  <c r="H195" i="19" s="1"/>
  <c r="C195" i="19"/>
  <c r="B195" i="19"/>
  <c r="A195" i="19"/>
  <c r="D194" i="19"/>
  <c r="I194" i="19" s="1"/>
  <c r="C194" i="19"/>
  <c r="G194" i="19" s="1"/>
  <c r="B194" i="19"/>
  <c r="A194" i="19"/>
  <c r="I193" i="19"/>
  <c r="H193" i="19" s="1"/>
  <c r="D193" i="19"/>
  <c r="C193" i="19"/>
  <c r="B193" i="19"/>
  <c r="A193" i="19"/>
  <c r="D192" i="19"/>
  <c r="I192" i="19" s="1"/>
  <c r="G192" i="19" s="1"/>
  <c r="C192" i="19"/>
  <c r="B192" i="19"/>
  <c r="A192" i="19"/>
  <c r="G191" i="19"/>
  <c r="D191" i="19"/>
  <c r="I191" i="19" s="1"/>
  <c r="C191" i="19"/>
  <c r="B191" i="19"/>
  <c r="A191" i="19"/>
  <c r="I190" i="19"/>
  <c r="G190" i="19" s="1"/>
  <c r="D190" i="19"/>
  <c r="C190" i="19"/>
  <c r="B190" i="19"/>
  <c r="A190" i="19"/>
  <c r="I189" i="19"/>
  <c r="H189" i="19" s="1"/>
  <c r="G189" i="19"/>
  <c r="D189" i="19"/>
  <c r="C189" i="19"/>
  <c r="B189" i="19"/>
  <c r="A189" i="19"/>
  <c r="D188" i="19"/>
  <c r="I188" i="19" s="1"/>
  <c r="C188" i="19"/>
  <c r="B188" i="19"/>
  <c r="A188" i="19"/>
  <c r="D187" i="19"/>
  <c r="I187" i="19" s="1"/>
  <c r="H187" i="19" s="1"/>
  <c r="C187" i="19"/>
  <c r="B187" i="19"/>
  <c r="A187" i="19"/>
  <c r="D186" i="19"/>
  <c r="I186" i="19" s="1"/>
  <c r="H186" i="19" s="1"/>
  <c r="C186" i="19"/>
  <c r="B186" i="19"/>
  <c r="A186" i="19"/>
  <c r="I185" i="19"/>
  <c r="H185" i="19" s="1"/>
  <c r="G185" i="19"/>
  <c r="D185" i="19"/>
  <c r="C185" i="19"/>
  <c r="B185" i="19"/>
  <c r="A185" i="19"/>
  <c r="G184" i="19"/>
  <c r="D184" i="19"/>
  <c r="I184" i="19" s="1"/>
  <c r="H184" i="19" s="1"/>
  <c r="C184" i="19"/>
  <c r="B184" i="19"/>
  <c r="A184" i="19"/>
  <c r="D183" i="19"/>
  <c r="I183" i="19" s="1"/>
  <c r="G183" i="19" s="1"/>
  <c r="C183" i="19"/>
  <c r="B183" i="19"/>
  <c r="A183" i="19"/>
  <c r="I182" i="19"/>
  <c r="G182" i="19"/>
  <c r="D182" i="19"/>
  <c r="C182" i="19"/>
  <c r="H182" i="19" s="1"/>
  <c r="B182" i="19"/>
  <c r="A182" i="19"/>
  <c r="I181" i="19"/>
  <c r="D181" i="19"/>
  <c r="C181" i="19"/>
  <c r="H181" i="19" s="1"/>
  <c r="B181" i="19"/>
  <c r="A181" i="19"/>
  <c r="D180" i="19"/>
  <c r="I180" i="19" s="1"/>
  <c r="H180" i="19" s="1"/>
  <c r="C180" i="19"/>
  <c r="B180" i="19"/>
  <c r="A180" i="19"/>
  <c r="I179" i="19"/>
  <c r="D179" i="19"/>
  <c r="C179" i="19"/>
  <c r="B179" i="19"/>
  <c r="A179" i="19"/>
  <c r="D178" i="19"/>
  <c r="I178" i="19" s="1"/>
  <c r="C178" i="19"/>
  <c r="G178" i="19" s="1"/>
  <c r="B178" i="19"/>
  <c r="A178" i="19"/>
  <c r="I177" i="19"/>
  <c r="D177" i="19"/>
  <c r="C177" i="19"/>
  <c r="B177" i="19"/>
  <c r="A177" i="19"/>
  <c r="D176" i="19"/>
  <c r="I176" i="19" s="1"/>
  <c r="C176" i="19"/>
  <c r="H176" i="19" s="1"/>
  <c r="B176" i="19"/>
  <c r="A176" i="19"/>
  <c r="D175" i="19"/>
  <c r="I175" i="19" s="1"/>
  <c r="H175" i="19" s="1"/>
  <c r="C175" i="19"/>
  <c r="B175" i="19"/>
  <c r="A175" i="19"/>
  <c r="D174" i="19"/>
  <c r="I174" i="19" s="1"/>
  <c r="C174" i="19"/>
  <c r="B174" i="19"/>
  <c r="A174" i="19"/>
  <c r="D173" i="19"/>
  <c r="I173" i="19" s="1"/>
  <c r="C173" i="19"/>
  <c r="B173" i="19"/>
  <c r="A173" i="19"/>
  <c r="G172" i="19"/>
  <c r="D172" i="19"/>
  <c r="I172" i="19" s="1"/>
  <c r="C172" i="19"/>
  <c r="B172" i="19"/>
  <c r="A172" i="19"/>
  <c r="D171" i="19"/>
  <c r="I171" i="19" s="1"/>
  <c r="C171" i="19"/>
  <c r="B171" i="19"/>
  <c r="A171" i="19"/>
  <c r="D170" i="19"/>
  <c r="I170" i="19" s="1"/>
  <c r="G170" i="19" s="1"/>
  <c r="C170" i="19"/>
  <c r="B170" i="19"/>
  <c r="A170" i="19"/>
  <c r="I169" i="19"/>
  <c r="H169" i="19" s="1"/>
  <c r="G169" i="19"/>
  <c r="D169" i="19"/>
  <c r="C169" i="19"/>
  <c r="B169" i="19"/>
  <c r="A169" i="19"/>
  <c r="D168" i="19"/>
  <c r="I168" i="19" s="1"/>
  <c r="G168" i="19" s="1"/>
  <c r="C168" i="19"/>
  <c r="B168" i="19"/>
  <c r="A168" i="19"/>
  <c r="G167" i="19"/>
  <c r="D167" i="19"/>
  <c r="I167" i="19" s="1"/>
  <c r="H167" i="19" s="1"/>
  <c r="C167" i="19"/>
  <c r="B167" i="19"/>
  <c r="A167" i="19"/>
  <c r="D166" i="19"/>
  <c r="I166" i="19" s="1"/>
  <c r="C166" i="19"/>
  <c r="B166" i="19"/>
  <c r="A166" i="19"/>
  <c r="D165" i="19"/>
  <c r="I165" i="19" s="1"/>
  <c r="C165" i="19"/>
  <c r="B165" i="19"/>
  <c r="A165" i="19"/>
  <c r="D164" i="19"/>
  <c r="I164" i="19" s="1"/>
  <c r="C164" i="19"/>
  <c r="H164" i="19" s="1"/>
  <c r="B164" i="19"/>
  <c r="A164" i="19"/>
  <c r="I163" i="19"/>
  <c r="H163" i="19" s="1"/>
  <c r="G163" i="19"/>
  <c r="D163" i="19"/>
  <c r="C163" i="19"/>
  <c r="B163" i="19"/>
  <c r="A163" i="19"/>
  <c r="D162" i="19"/>
  <c r="I162" i="19" s="1"/>
  <c r="C162" i="19"/>
  <c r="B162" i="19"/>
  <c r="A162" i="19"/>
  <c r="D161" i="19"/>
  <c r="I161" i="19" s="1"/>
  <c r="C161" i="19"/>
  <c r="B161" i="19"/>
  <c r="A161" i="19"/>
  <c r="G160" i="19"/>
  <c r="D160" i="19"/>
  <c r="I160" i="19" s="1"/>
  <c r="C160" i="19"/>
  <c r="B160" i="19"/>
  <c r="A160" i="19"/>
  <c r="D159" i="19"/>
  <c r="I159" i="19" s="1"/>
  <c r="C159" i="19"/>
  <c r="H159" i="19" s="1"/>
  <c r="B159" i="19"/>
  <c r="A159" i="19"/>
  <c r="I158" i="19"/>
  <c r="D158" i="19"/>
  <c r="C158" i="19"/>
  <c r="B158" i="19"/>
  <c r="A158" i="19"/>
  <c r="D157" i="19"/>
  <c r="I157" i="19" s="1"/>
  <c r="C157" i="19"/>
  <c r="B157" i="19"/>
  <c r="A157" i="19"/>
  <c r="D156" i="19"/>
  <c r="I156" i="19" s="1"/>
  <c r="C156" i="19"/>
  <c r="G156" i="19" s="1"/>
  <c r="B156" i="19"/>
  <c r="A156" i="19"/>
  <c r="G155" i="19"/>
  <c r="D155" i="19"/>
  <c r="I155" i="19" s="1"/>
  <c r="H155" i="19" s="1"/>
  <c r="C155" i="19"/>
  <c r="B155" i="19"/>
  <c r="A155" i="19"/>
  <c r="G154" i="19"/>
  <c r="D154" i="19"/>
  <c r="I154" i="19" s="1"/>
  <c r="C154" i="19"/>
  <c r="B154" i="19"/>
  <c r="A154" i="19"/>
  <c r="I153" i="19"/>
  <c r="D153" i="19"/>
  <c r="C153" i="19"/>
  <c r="G153" i="19" s="1"/>
  <c r="B153" i="19"/>
  <c r="A153" i="19"/>
  <c r="G152" i="19"/>
  <c r="D152" i="19"/>
  <c r="I152" i="19" s="1"/>
  <c r="C152" i="19"/>
  <c r="B152" i="19"/>
  <c r="A152" i="19"/>
  <c r="D151" i="19"/>
  <c r="I151" i="19" s="1"/>
  <c r="H151" i="19" s="1"/>
  <c r="C151" i="19"/>
  <c r="B151" i="19"/>
  <c r="A151" i="19"/>
  <c r="I150" i="19"/>
  <c r="D150" i="19"/>
  <c r="C150" i="19"/>
  <c r="B150" i="19"/>
  <c r="A150" i="19"/>
  <c r="I149" i="19"/>
  <c r="D149" i="19"/>
  <c r="C149" i="19"/>
  <c r="B149" i="19"/>
  <c r="A149" i="19"/>
  <c r="G148" i="19"/>
  <c r="D148" i="19"/>
  <c r="I148" i="19" s="1"/>
  <c r="H148" i="19" s="1"/>
  <c r="C148" i="19"/>
  <c r="B148" i="19"/>
  <c r="A148" i="19"/>
  <c r="I147" i="19"/>
  <c r="D147" i="19"/>
  <c r="C147" i="19"/>
  <c r="B147" i="19"/>
  <c r="A147" i="19"/>
  <c r="D146" i="19"/>
  <c r="I146" i="19" s="1"/>
  <c r="G146" i="19" s="1"/>
  <c r="C146" i="19"/>
  <c r="H146" i="19" s="1"/>
  <c r="B146" i="19"/>
  <c r="A146" i="19"/>
  <c r="I145" i="19"/>
  <c r="H145" i="19" s="1"/>
  <c r="G145" i="19"/>
  <c r="D145" i="19"/>
  <c r="C145" i="19"/>
  <c r="B145" i="19"/>
  <c r="A145" i="19"/>
  <c r="D144" i="19"/>
  <c r="I144" i="19" s="1"/>
  <c r="C144" i="19"/>
  <c r="B144" i="19"/>
  <c r="A144" i="19"/>
  <c r="D143" i="19"/>
  <c r="I143" i="19" s="1"/>
  <c r="C143" i="19"/>
  <c r="H143" i="19" s="1"/>
  <c r="B143" i="19"/>
  <c r="A143" i="19"/>
  <c r="D142" i="19"/>
  <c r="I142" i="19" s="1"/>
  <c r="C142" i="19"/>
  <c r="B142" i="19"/>
  <c r="A142" i="19"/>
  <c r="I141" i="19"/>
  <c r="D141" i="19"/>
  <c r="C141" i="19"/>
  <c r="B141" i="19"/>
  <c r="A141" i="19"/>
  <c r="D140" i="19"/>
  <c r="I140" i="19" s="1"/>
  <c r="C140" i="19"/>
  <c r="B140" i="19"/>
  <c r="A140" i="19"/>
  <c r="D139" i="19"/>
  <c r="I139" i="19" s="1"/>
  <c r="C139" i="19"/>
  <c r="B139" i="19"/>
  <c r="A139" i="19"/>
  <c r="D138" i="19"/>
  <c r="I138" i="19" s="1"/>
  <c r="C138" i="19"/>
  <c r="G138" i="19" s="1"/>
  <c r="B138" i="19"/>
  <c r="A138" i="19"/>
  <c r="I137" i="19"/>
  <c r="D137" i="19"/>
  <c r="C137" i="19"/>
  <c r="B137" i="19"/>
  <c r="A137" i="19"/>
  <c r="G136" i="19"/>
  <c r="D136" i="19"/>
  <c r="I136" i="19" s="1"/>
  <c r="C136" i="19"/>
  <c r="B136" i="19"/>
  <c r="A136" i="19"/>
  <c r="D135" i="19"/>
  <c r="I135" i="19" s="1"/>
  <c r="G135" i="19" s="1"/>
  <c r="C135" i="19"/>
  <c r="B135" i="19"/>
  <c r="A135" i="19"/>
  <c r="I134" i="19"/>
  <c r="G134" i="19"/>
  <c r="D134" i="19"/>
  <c r="C134" i="19"/>
  <c r="B134" i="19"/>
  <c r="A134" i="19"/>
  <c r="I133" i="19"/>
  <c r="H133" i="19" s="1"/>
  <c r="G133" i="19"/>
  <c r="D133" i="19"/>
  <c r="C133" i="19"/>
  <c r="B133" i="19"/>
  <c r="A133" i="19"/>
  <c r="D132" i="19"/>
  <c r="I132" i="19" s="1"/>
  <c r="G132" i="19" s="1"/>
  <c r="C132" i="19"/>
  <c r="H132" i="19" s="1"/>
  <c r="B132" i="19"/>
  <c r="A132" i="19"/>
  <c r="I131" i="19"/>
  <c r="G131" i="19"/>
  <c r="D131" i="19"/>
  <c r="C131" i="19"/>
  <c r="B131" i="19"/>
  <c r="A131" i="19"/>
  <c r="D130" i="19"/>
  <c r="I130" i="19" s="1"/>
  <c r="H130" i="19" s="1"/>
  <c r="C130" i="19"/>
  <c r="B130" i="19"/>
  <c r="A130" i="19"/>
  <c r="I129" i="19"/>
  <c r="D129" i="19"/>
  <c r="C129" i="19"/>
  <c r="G129" i="19" s="1"/>
  <c r="B129" i="19"/>
  <c r="A129" i="19"/>
  <c r="G128" i="19"/>
  <c r="D128" i="19"/>
  <c r="I128" i="19" s="1"/>
  <c r="H128" i="19" s="1"/>
  <c r="C128" i="19"/>
  <c r="B128" i="19"/>
  <c r="A128" i="19"/>
  <c r="D127" i="19"/>
  <c r="I127" i="19" s="1"/>
  <c r="H127" i="19" s="1"/>
  <c r="C127" i="19"/>
  <c r="B127" i="19"/>
  <c r="A127" i="19"/>
  <c r="I126" i="19"/>
  <c r="D126" i="19"/>
  <c r="C126" i="19"/>
  <c r="B126" i="19"/>
  <c r="A126" i="19"/>
  <c r="I125" i="19"/>
  <c r="D125" i="19"/>
  <c r="C125" i="19"/>
  <c r="B125" i="19"/>
  <c r="A125" i="19"/>
  <c r="D124" i="19"/>
  <c r="I124" i="19" s="1"/>
  <c r="H124" i="19" s="1"/>
  <c r="C124" i="19"/>
  <c r="B124" i="19"/>
  <c r="A124" i="19"/>
  <c r="D123" i="19"/>
  <c r="I123" i="19" s="1"/>
  <c r="C123" i="19"/>
  <c r="B123" i="19"/>
  <c r="A123" i="19"/>
  <c r="G122" i="19"/>
  <c r="D122" i="19"/>
  <c r="I122" i="19" s="1"/>
  <c r="H122" i="19" s="1"/>
  <c r="C122" i="19"/>
  <c r="B122" i="19"/>
  <c r="A122" i="19"/>
  <c r="D121" i="19"/>
  <c r="I121" i="19" s="1"/>
  <c r="C121" i="19"/>
  <c r="B121" i="19"/>
  <c r="A121" i="19"/>
  <c r="D120" i="19"/>
  <c r="I120" i="19" s="1"/>
  <c r="C120" i="19"/>
  <c r="B120" i="19"/>
  <c r="A120" i="19"/>
  <c r="G119" i="19"/>
  <c r="D119" i="19"/>
  <c r="I119" i="19" s="1"/>
  <c r="H119" i="19" s="1"/>
  <c r="C119" i="19"/>
  <c r="B119" i="19"/>
  <c r="A119" i="19"/>
  <c r="D118" i="19"/>
  <c r="I118" i="19" s="1"/>
  <c r="C118" i="19"/>
  <c r="G118" i="19" s="1"/>
  <c r="B118" i="19"/>
  <c r="A118" i="19"/>
  <c r="I117" i="19"/>
  <c r="D117" i="19"/>
  <c r="C117" i="19"/>
  <c r="G117" i="19" s="1"/>
  <c r="B117" i="19"/>
  <c r="A117" i="19"/>
  <c r="G116" i="19"/>
  <c r="D116" i="19"/>
  <c r="I116" i="19" s="1"/>
  <c r="C116" i="19"/>
  <c r="B116" i="19"/>
  <c r="A116" i="19"/>
  <c r="D115" i="19"/>
  <c r="I115" i="19" s="1"/>
  <c r="C115" i="19"/>
  <c r="B115" i="19"/>
  <c r="A115" i="19"/>
  <c r="D114" i="19"/>
  <c r="I114" i="19" s="1"/>
  <c r="C114" i="19"/>
  <c r="G114" i="19" s="1"/>
  <c r="B114" i="19"/>
  <c r="A114" i="19"/>
  <c r="I113" i="19"/>
  <c r="D113" i="19"/>
  <c r="C113" i="19"/>
  <c r="B113" i="19"/>
  <c r="A113" i="19"/>
  <c r="D112" i="19"/>
  <c r="I112" i="19" s="1"/>
  <c r="C112" i="19"/>
  <c r="G112" i="19" s="1"/>
  <c r="B112" i="19"/>
  <c r="A112" i="19"/>
  <c r="G111" i="19"/>
  <c r="D111" i="19"/>
  <c r="I111" i="19" s="1"/>
  <c r="C111" i="19"/>
  <c r="B111" i="19"/>
  <c r="A111" i="19"/>
  <c r="D110" i="19"/>
  <c r="I110" i="19" s="1"/>
  <c r="C110" i="19"/>
  <c r="B110" i="19"/>
  <c r="A110" i="19"/>
  <c r="D109" i="19"/>
  <c r="I109" i="19" s="1"/>
  <c r="H109" i="19" s="1"/>
  <c r="C109" i="19"/>
  <c r="B109" i="19"/>
  <c r="A109" i="19"/>
  <c r="G108" i="19"/>
  <c r="D108" i="19"/>
  <c r="I108" i="19" s="1"/>
  <c r="C108" i="19"/>
  <c r="H108" i="19" s="1"/>
  <c r="B108" i="19"/>
  <c r="A108" i="19"/>
  <c r="D107" i="19"/>
  <c r="I107" i="19" s="1"/>
  <c r="C107" i="19"/>
  <c r="G107" i="19" s="1"/>
  <c r="B107" i="19"/>
  <c r="A107" i="19"/>
  <c r="D106" i="19"/>
  <c r="I106" i="19" s="1"/>
  <c r="H106" i="19" s="1"/>
  <c r="C106" i="19"/>
  <c r="B106" i="19"/>
  <c r="A106" i="19"/>
  <c r="D105" i="19"/>
  <c r="I105" i="19" s="1"/>
  <c r="C105" i="19"/>
  <c r="B105" i="19"/>
  <c r="A105" i="19"/>
  <c r="D104" i="19"/>
  <c r="I104" i="19" s="1"/>
  <c r="H104" i="19" s="1"/>
  <c r="C104" i="19"/>
  <c r="B104" i="19"/>
  <c r="A104" i="19"/>
  <c r="G103" i="19"/>
  <c r="D103" i="19"/>
  <c r="I103" i="19" s="1"/>
  <c r="H103" i="19" s="1"/>
  <c r="C103" i="19"/>
  <c r="B103" i="19"/>
  <c r="A103" i="19"/>
  <c r="D102" i="19"/>
  <c r="I102" i="19" s="1"/>
  <c r="C102" i="19"/>
  <c r="H102" i="19" s="1"/>
  <c r="B102" i="19"/>
  <c r="A102" i="19"/>
  <c r="G101" i="19"/>
  <c r="D101" i="19"/>
  <c r="I101" i="19" s="1"/>
  <c r="C101" i="19"/>
  <c r="B101" i="19"/>
  <c r="A101" i="19"/>
  <c r="D100" i="19"/>
  <c r="I100" i="19" s="1"/>
  <c r="G100" i="19" s="1"/>
  <c r="C100" i="19"/>
  <c r="B100" i="19"/>
  <c r="A100" i="19"/>
  <c r="I99" i="19"/>
  <c r="D99" i="19"/>
  <c r="C99" i="19"/>
  <c r="G99" i="19" s="1"/>
  <c r="B99" i="19"/>
  <c r="A99" i="19"/>
  <c r="G98" i="19"/>
  <c r="D98" i="19"/>
  <c r="I98" i="19" s="1"/>
  <c r="C98" i="19"/>
  <c r="B98" i="19"/>
  <c r="A98" i="19"/>
  <c r="D97" i="19"/>
  <c r="I97" i="19" s="1"/>
  <c r="H97" i="19" s="1"/>
  <c r="C97" i="19"/>
  <c r="B97" i="19"/>
  <c r="A97" i="19"/>
  <c r="D96" i="19"/>
  <c r="I96" i="19" s="1"/>
  <c r="G96" i="19" s="1"/>
  <c r="C96" i="19"/>
  <c r="B96" i="19"/>
  <c r="A96" i="19"/>
  <c r="D95" i="19"/>
  <c r="I95" i="19" s="1"/>
  <c r="C95" i="19"/>
  <c r="B95" i="19"/>
  <c r="A95" i="19"/>
  <c r="I94" i="19"/>
  <c r="D94" i="19"/>
  <c r="C94" i="19"/>
  <c r="B94" i="19"/>
  <c r="A94" i="19"/>
  <c r="D93" i="19"/>
  <c r="I93" i="19" s="1"/>
  <c r="C93" i="19"/>
  <c r="B93" i="19"/>
  <c r="A93" i="19"/>
  <c r="D92" i="19"/>
  <c r="I92" i="19" s="1"/>
  <c r="H92" i="19" s="1"/>
  <c r="C92" i="19"/>
  <c r="B92" i="19"/>
  <c r="A92" i="19"/>
  <c r="D91" i="19"/>
  <c r="I91" i="19" s="1"/>
  <c r="H91" i="19" s="1"/>
  <c r="C91" i="19"/>
  <c r="B91" i="19"/>
  <c r="A91" i="19"/>
  <c r="D90" i="19"/>
  <c r="I90" i="19" s="1"/>
  <c r="C90" i="19"/>
  <c r="B90" i="19"/>
  <c r="A90" i="19"/>
  <c r="D89" i="19"/>
  <c r="I89" i="19" s="1"/>
  <c r="H89" i="19" s="1"/>
  <c r="C89" i="19"/>
  <c r="B89" i="19"/>
  <c r="A89" i="19"/>
  <c r="D88" i="19"/>
  <c r="I88" i="19" s="1"/>
  <c r="H88" i="19" s="1"/>
  <c r="C88" i="19"/>
  <c r="B88" i="19"/>
  <c r="A88" i="19"/>
  <c r="D87" i="19"/>
  <c r="I87" i="19" s="1"/>
  <c r="C87" i="19"/>
  <c r="B87" i="19"/>
  <c r="A87" i="19"/>
  <c r="I86" i="19"/>
  <c r="D86" i="19"/>
  <c r="C86" i="19"/>
  <c r="B86" i="19"/>
  <c r="A86" i="19"/>
  <c r="I85" i="19"/>
  <c r="H85" i="19" s="1"/>
  <c r="G85" i="19"/>
  <c r="D85" i="19"/>
  <c r="C85" i="19"/>
  <c r="B85" i="19"/>
  <c r="A85" i="19"/>
  <c r="D84" i="19"/>
  <c r="I84" i="19" s="1"/>
  <c r="C84" i="19"/>
  <c r="B84" i="19"/>
  <c r="A84" i="19"/>
  <c r="D83" i="19"/>
  <c r="I83" i="19" s="1"/>
  <c r="C83" i="19"/>
  <c r="B83" i="19"/>
  <c r="A83" i="19"/>
  <c r="D82" i="19"/>
  <c r="I82" i="19" s="1"/>
  <c r="G82" i="19" s="1"/>
  <c r="C82" i="19"/>
  <c r="H82" i="19" s="1"/>
  <c r="B82" i="19"/>
  <c r="A82" i="19"/>
  <c r="I81" i="19"/>
  <c r="H81" i="19" s="1"/>
  <c r="G81" i="19"/>
  <c r="D81" i="19"/>
  <c r="C81" i="19"/>
  <c r="B81" i="19"/>
  <c r="A81" i="19"/>
  <c r="D80" i="19"/>
  <c r="I80" i="19" s="1"/>
  <c r="H80" i="19" s="1"/>
  <c r="C80" i="19"/>
  <c r="B80" i="19"/>
  <c r="A80" i="19"/>
  <c r="D79" i="19"/>
  <c r="I79" i="19" s="1"/>
  <c r="C79" i="19"/>
  <c r="B79" i="19"/>
  <c r="A79" i="19"/>
  <c r="D78" i="19"/>
  <c r="I78" i="19" s="1"/>
  <c r="C78" i="19"/>
  <c r="B78" i="19"/>
  <c r="A78" i="19"/>
  <c r="I77" i="19"/>
  <c r="H77" i="19" s="1"/>
  <c r="G77" i="19"/>
  <c r="D77" i="19"/>
  <c r="C77" i="19"/>
  <c r="B77" i="19"/>
  <c r="A77" i="19"/>
  <c r="D76" i="19"/>
  <c r="I76" i="19" s="1"/>
  <c r="C76" i="19"/>
  <c r="B76" i="19"/>
  <c r="A76" i="19"/>
  <c r="D75" i="19"/>
  <c r="I75" i="19" s="1"/>
  <c r="C75" i="19"/>
  <c r="B75" i="19"/>
  <c r="A75" i="19"/>
  <c r="G74" i="19"/>
  <c r="D74" i="19"/>
  <c r="I74" i="19" s="1"/>
  <c r="C74" i="19"/>
  <c r="B74" i="19"/>
  <c r="A74" i="19"/>
  <c r="D73" i="19"/>
  <c r="I73" i="19" s="1"/>
  <c r="C73" i="19"/>
  <c r="B73" i="19"/>
  <c r="A73" i="19"/>
  <c r="G72" i="19"/>
  <c r="D72" i="19"/>
  <c r="I72" i="19" s="1"/>
  <c r="H72" i="19" s="1"/>
  <c r="C72" i="19"/>
  <c r="B72" i="19"/>
  <c r="A72" i="19"/>
  <c r="D71" i="19"/>
  <c r="I71" i="19" s="1"/>
  <c r="C71" i="19"/>
  <c r="B71" i="19"/>
  <c r="A71" i="19"/>
  <c r="I70" i="19"/>
  <c r="G70" i="19" s="1"/>
  <c r="D70" i="19"/>
  <c r="C70" i="19"/>
  <c r="B70" i="19"/>
  <c r="A70" i="19"/>
  <c r="I69" i="19"/>
  <c r="G69" i="19" s="1"/>
  <c r="D69" i="19"/>
  <c r="C69" i="19"/>
  <c r="B69" i="19"/>
  <c r="A69" i="19"/>
  <c r="D68" i="19"/>
  <c r="I68" i="19" s="1"/>
  <c r="H68" i="19" s="1"/>
  <c r="C68" i="19"/>
  <c r="B68" i="19"/>
  <c r="A68" i="19"/>
  <c r="D67" i="19"/>
  <c r="I67" i="19" s="1"/>
  <c r="G67" i="19" s="1"/>
  <c r="C67" i="19"/>
  <c r="B67" i="19"/>
  <c r="A67" i="19"/>
  <c r="I66" i="19"/>
  <c r="D66" i="19"/>
  <c r="C66" i="19"/>
  <c r="B66" i="19"/>
  <c r="A66" i="19"/>
  <c r="D65" i="19"/>
  <c r="I65" i="19" s="1"/>
  <c r="H65" i="19" s="1"/>
  <c r="C65" i="19"/>
  <c r="B65" i="19"/>
  <c r="A65" i="19"/>
  <c r="D64" i="19"/>
  <c r="I64" i="19" s="1"/>
  <c r="C64" i="19"/>
  <c r="B64" i="19"/>
  <c r="A64" i="19"/>
  <c r="D63" i="19"/>
  <c r="I63" i="19" s="1"/>
  <c r="H63" i="19" s="1"/>
  <c r="C63" i="19"/>
  <c r="B63" i="19"/>
  <c r="A63" i="19"/>
  <c r="I62" i="19"/>
  <c r="H62" i="19" s="1"/>
  <c r="G62" i="19"/>
  <c r="D62" i="19"/>
  <c r="C62" i="19"/>
  <c r="B62" i="19"/>
  <c r="A62" i="19"/>
  <c r="D61" i="19"/>
  <c r="I61" i="19" s="1"/>
  <c r="C61" i="19"/>
  <c r="B61" i="19"/>
  <c r="A61" i="19"/>
  <c r="D60" i="19"/>
  <c r="I60" i="19" s="1"/>
  <c r="H60" i="19" s="1"/>
  <c r="C60" i="19"/>
  <c r="B60" i="19"/>
  <c r="A60" i="19"/>
  <c r="D59" i="19"/>
  <c r="I59" i="19" s="1"/>
  <c r="C59" i="19"/>
  <c r="B59" i="19"/>
  <c r="A59" i="19"/>
  <c r="D58" i="19"/>
  <c r="I58" i="19" s="1"/>
  <c r="C58" i="19"/>
  <c r="H58" i="19" s="1"/>
  <c r="B58" i="19"/>
  <c r="A58" i="19"/>
  <c r="D57" i="19"/>
  <c r="I57" i="19" s="1"/>
  <c r="C57" i="19"/>
  <c r="B57" i="19"/>
  <c r="A57" i="19"/>
  <c r="D56" i="19"/>
  <c r="I56" i="19" s="1"/>
  <c r="H56" i="19" s="1"/>
  <c r="C56" i="19"/>
  <c r="B56" i="19"/>
  <c r="A56" i="19"/>
  <c r="D55" i="19"/>
  <c r="I55" i="19" s="1"/>
  <c r="G55" i="19" s="1"/>
  <c r="C55" i="19"/>
  <c r="B55" i="19"/>
  <c r="A55" i="19"/>
  <c r="D54" i="19"/>
  <c r="I54" i="19" s="1"/>
  <c r="G54" i="19" s="1"/>
  <c r="C54" i="19"/>
  <c r="B54" i="19"/>
  <c r="A54" i="19"/>
  <c r="I53" i="19"/>
  <c r="G53" i="19" s="1"/>
  <c r="D53" i="19"/>
  <c r="C53" i="19"/>
  <c r="B53" i="19"/>
  <c r="A53" i="19"/>
  <c r="D52" i="19"/>
  <c r="I52" i="19" s="1"/>
  <c r="C52" i="19"/>
  <c r="H52" i="19" s="1"/>
  <c r="B52" i="19"/>
  <c r="A52" i="19"/>
  <c r="D51" i="19"/>
  <c r="I51" i="19" s="1"/>
  <c r="G51" i="19" s="1"/>
  <c r="C51" i="19"/>
  <c r="B51" i="19"/>
  <c r="A51" i="19"/>
  <c r="D50" i="19"/>
  <c r="I50" i="19" s="1"/>
  <c r="C50" i="19"/>
  <c r="B50" i="19"/>
  <c r="A50" i="19"/>
  <c r="D49" i="19"/>
  <c r="I49" i="19" s="1"/>
  <c r="C49" i="19"/>
  <c r="B49" i="19"/>
  <c r="A49" i="19"/>
  <c r="D48" i="19"/>
  <c r="I48" i="19" s="1"/>
  <c r="G48" i="19" s="1"/>
  <c r="C48" i="19"/>
  <c r="B48" i="19"/>
  <c r="A48" i="19"/>
  <c r="D47" i="19"/>
  <c r="I47" i="19" s="1"/>
  <c r="H47" i="19" s="1"/>
  <c r="C47" i="19"/>
  <c r="B47" i="19"/>
  <c r="A47" i="19"/>
  <c r="D46" i="19"/>
  <c r="I46" i="19" s="1"/>
  <c r="C46" i="19"/>
  <c r="B46" i="19"/>
  <c r="A46" i="19"/>
  <c r="D45" i="19"/>
  <c r="I45" i="19" s="1"/>
  <c r="C45" i="19"/>
  <c r="B45" i="19"/>
  <c r="A45" i="19"/>
  <c r="G44" i="19"/>
  <c r="D44" i="19"/>
  <c r="I44" i="19" s="1"/>
  <c r="H44" i="19" s="1"/>
  <c r="C44" i="19"/>
  <c r="B44" i="19"/>
  <c r="A44" i="19"/>
  <c r="D43" i="19"/>
  <c r="I43" i="19" s="1"/>
  <c r="G43" i="19" s="1"/>
  <c r="C43" i="19"/>
  <c r="B43" i="19"/>
  <c r="A43" i="19"/>
  <c r="D42" i="19"/>
  <c r="I42" i="19" s="1"/>
  <c r="C42" i="19"/>
  <c r="B42" i="19"/>
  <c r="A42" i="19"/>
  <c r="D41" i="19"/>
  <c r="I41" i="19" s="1"/>
  <c r="C41" i="19"/>
  <c r="B41" i="19"/>
  <c r="A41" i="19"/>
  <c r="D40" i="19"/>
  <c r="I40" i="19" s="1"/>
  <c r="H40" i="19" s="1"/>
  <c r="C40" i="19"/>
  <c r="B40" i="19"/>
  <c r="A40" i="19"/>
  <c r="D39" i="19"/>
  <c r="I39" i="19" s="1"/>
  <c r="C39" i="19"/>
  <c r="B39" i="19"/>
  <c r="A39" i="19"/>
  <c r="D38" i="19"/>
  <c r="I38" i="19" s="1"/>
  <c r="C38" i="19"/>
  <c r="B38" i="19"/>
  <c r="A38" i="19"/>
  <c r="I37" i="19"/>
  <c r="H37" i="19" s="1"/>
  <c r="G37" i="19"/>
  <c r="D37" i="19"/>
  <c r="C37" i="19"/>
  <c r="B37" i="19"/>
  <c r="A37" i="19"/>
  <c r="D36" i="19"/>
  <c r="I36" i="19" s="1"/>
  <c r="C36" i="19"/>
  <c r="B36" i="19"/>
  <c r="A36" i="19"/>
  <c r="D35" i="19"/>
  <c r="I35" i="19" s="1"/>
  <c r="G35" i="19" s="1"/>
  <c r="C35" i="19"/>
  <c r="B35" i="19"/>
  <c r="A35" i="19"/>
  <c r="D34" i="19"/>
  <c r="I34" i="19" s="1"/>
  <c r="H34" i="19" s="1"/>
  <c r="C34" i="19"/>
  <c r="B34" i="19"/>
  <c r="A34" i="19"/>
  <c r="D33" i="19"/>
  <c r="I33" i="19" s="1"/>
  <c r="C33" i="19"/>
  <c r="B33" i="19"/>
  <c r="A33" i="19"/>
  <c r="D32" i="19"/>
  <c r="I32" i="19" s="1"/>
  <c r="H32" i="19" s="1"/>
  <c r="C32" i="19"/>
  <c r="B32" i="19"/>
  <c r="A32" i="19"/>
  <c r="D31" i="19"/>
  <c r="I31" i="19" s="1"/>
  <c r="G31" i="19" s="1"/>
  <c r="C31" i="19"/>
  <c r="B31" i="19"/>
  <c r="A31" i="19"/>
  <c r="D30" i="19"/>
  <c r="I30" i="19" s="1"/>
  <c r="H30" i="19" s="1"/>
  <c r="C30" i="19"/>
  <c r="B30" i="19"/>
  <c r="A30" i="19"/>
  <c r="D29" i="19"/>
  <c r="I29" i="19" s="1"/>
  <c r="H29" i="19" s="1"/>
  <c r="C29" i="19"/>
  <c r="B29" i="19"/>
  <c r="A29" i="19"/>
  <c r="D28" i="19"/>
  <c r="I28" i="19" s="1"/>
  <c r="H28" i="19" s="1"/>
  <c r="C28" i="19"/>
  <c r="B28" i="19"/>
  <c r="A28" i="19"/>
  <c r="D27" i="19"/>
  <c r="I27" i="19" s="1"/>
  <c r="C27" i="19"/>
  <c r="B27" i="19"/>
  <c r="A27" i="19"/>
  <c r="G26" i="19"/>
  <c r="D26" i="19"/>
  <c r="I26" i="19" s="1"/>
  <c r="C26" i="19"/>
  <c r="B26" i="19"/>
  <c r="A26" i="19"/>
  <c r="D25" i="19"/>
  <c r="I25" i="19" s="1"/>
  <c r="C25" i="19"/>
  <c r="B25" i="19"/>
  <c r="A25" i="19"/>
  <c r="D24" i="19"/>
  <c r="I24" i="19" s="1"/>
  <c r="C24" i="19"/>
  <c r="B24" i="19"/>
  <c r="A24" i="19"/>
  <c r="D23" i="19"/>
  <c r="I23" i="19" s="1"/>
  <c r="H23" i="19" s="1"/>
  <c r="C23" i="19"/>
  <c r="B23" i="19"/>
  <c r="A23" i="19"/>
  <c r="D22" i="19"/>
  <c r="I22" i="19" s="1"/>
  <c r="C22" i="19"/>
  <c r="B22" i="19"/>
  <c r="A22" i="19"/>
  <c r="D21" i="19"/>
  <c r="I21" i="19" s="1"/>
  <c r="G21" i="19" s="1"/>
  <c r="C21" i="19"/>
  <c r="B21" i="19"/>
  <c r="A21" i="19"/>
  <c r="D20" i="19"/>
  <c r="I20" i="19" s="1"/>
  <c r="C20" i="19"/>
  <c r="B20" i="19"/>
  <c r="A20" i="19"/>
  <c r="I19" i="19"/>
  <c r="H19" i="19" s="1"/>
  <c r="D19" i="19"/>
  <c r="C19" i="19"/>
  <c r="B19" i="19"/>
  <c r="A19" i="19"/>
  <c r="D18" i="19"/>
  <c r="I18" i="19" s="1"/>
  <c r="G18" i="19" s="1"/>
  <c r="C18" i="19"/>
  <c r="B18" i="19"/>
  <c r="A18" i="19"/>
  <c r="D17" i="19"/>
  <c r="I17" i="19" s="1"/>
  <c r="C17" i="19"/>
  <c r="B17" i="19"/>
  <c r="A17" i="19"/>
  <c r="G16" i="19"/>
  <c r="D16" i="19"/>
  <c r="I16" i="19" s="1"/>
  <c r="C16" i="19"/>
  <c r="B16" i="19"/>
  <c r="A16" i="19"/>
  <c r="D15" i="19"/>
  <c r="I15" i="19" s="1"/>
  <c r="C15" i="19"/>
  <c r="B15" i="19"/>
  <c r="A15" i="19"/>
  <c r="I14" i="19"/>
  <c r="D14" i="19"/>
  <c r="C14" i="19"/>
  <c r="B14" i="19"/>
  <c r="A14" i="19"/>
  <c r="D13" i="19"/>
  <c r="I13" i="19" s="1"/>
  <c r="C13" i="19"/>
  <c r="B13" i="19"/>
  <c r="A13" i="19"/>
  <c r="D12" i="19"/>
  <c r="I12" i="19" s="1"/>
  <c r="H12" i="19" s="1"/>
  <c r="C12" i="19"/>
  <c r="B12" i="19"/>
  <c r="A12" i="19"/>
  <c r="D11" i="19"/>
  <c r="I11" i="19" s="1"/>
  <c r="H11" i="19" s="1"/>
  <c r="C11" i="19"/>
  <c r="B11" i="19"/>
  <c r="A11" i="19"/>
  <c r="D10" i="19"/>
  <c r="I10" i="19" s="1"/>
  <c r="C10" i="19"/>
  <c r="G10" i="19" s="1"/>
  <c r="B10" i="19"/>
  <c r="A10" i="19"/>
  <c r="D9" i="19"/>
  <c r="I9" i="19" s="1"/>
  <c r="C9" i="19"/>
  <c r="B9" i="19"/>
  <c r="A9" i="19"/>
  <c r="D8" i="19"/>
  <c r="I8" i="19" s="1"/>
  <c r="G8" i="19" s="1"/>
  <c r="C8" i="19"/>
  <c r="B8" i="19"/>
  <c r="A8" i="19"/>
  <c r="D7" i="19"/>
  <c r="I7" i="19" s="1"/>
  <c r="H7" i="19" s="1"/>
  <c r="C7" i="19"/>
  <c r="B7" i="19"/>
  <c r="A7" i="19"/>
  <c r="D6" i="19"/>
  <c r="I6" i="19" s="1"/>
  <c r="C6" i="19"/>
  <c r="B6" i="19"/>
  <c r="A6" i="19"/>
  <c r="I5" i="19"/>
  <c r="H5" i="19" s="1"/>
  <c r="D5" i="19"/>
  <c r="C5" i="19"/>
  <c r="B5" i="19"/>
  <c r="A5" i="19"/>
  <c r="D4" i="19"/>
  <c r="I4" i="19" s="1"/>
  <c r="C4" i="19"/>
  <c r="H4" i="19" s="1"/>
  <c r="B4" i="19"/>
  <c r="A4" i="19"/>
  <c r="D3" i="19"/>
  <c r="I3" i="19" s="1"/>
  <c r="C3" i="19"/>
  <c r="B3" i="19"/>
  <c r="A3" i="19"/>
  <c r="H22" i="19" l="1"/>
  <c r="G22" i="19"/>
  <c r="H25" i="19"/>
  <c r="G25" i="19"/>
  <c r="H291" i="19"/>
  <c r="G291" i="19"/>
  <c r="H59" i="19"/>
  <c r="G59" i="19"/>
  <c r="H157" i="19"/>
  <c r="G157" i="19"/>
  <c r="H174" i="19"/>
  <c r="G174" i="19"/>
  <c r="H13" i="19"/>
  <c r="G13" i="19"/>
  <c r="H294" i="19"/>
  <c r="G294" i="19"/>
  <c r="G252" i="19"/>
  <c r="H252" i="19"/>
  <c r="H9" i="19"/>
  <c r="G9" i="19"/>
  <c r="G285" i="19"/>
  <c r="H285" i="19"/>
  <c r="G308" i="19"/>
  <c r="G28" i="19"/>
  <c r="H39" i="19"/>
  <c r="H299" i="19"/>
  <c r="G299" i="19"/>
  <c r="H61" i="19"/>
  <c r="G61" i="19"/>
  <c r="G113" i="19"/>
  <c r="H113" i="19"/>
  <c r="H17" i="19"/>
  <c r="G17" i="19"/>
  <c r="H38" i="19"/>
  <c r="G38" i="19"/>
  <c r="H121" i="19"/>
  <c r="G121" i="19"/>
  <c r="G5" i="19"/>
  <c r="G19" i="19"/>
  <c r="H33" i="19"/>
  <c r="G33" i="19"/>
  <c r="G40" i="19"/>
  <c r="H42" i="19"/>
  <c r="G42" i="19"/>
  <c r="G88" i="19"/>
  <c r="G90" i="19"/>
  <c r="H90" i="19"/>
  <c r="G151" i="19"/>
  <c r="G204" i="19"/>
  <c r="G218" i="19"/>
  <c r="H218" i="19"/>
  <c r="G313" i="19"/>
  <c r="H313" i="19"/>
  <c r="H326" i="19"/>
  <c r="G326" i="19"/>
  <c r="G441" i="19"/>
  <c r="H397" i="19"/>
  <c r="H279" i="19"/>
  <c r="H192" i="19"/>
  <c r="G141" i="19"/>
  <c r="H141" i="19"/>
  <c r="H241" i="19"/>
  <c r="G241" i="19"/>
  <c r="H342" i="19"/>
  <c r="G342" i="19"/>
  <c r="H14" i="19"/>
  <c r="G14" i="19"/>
  <c r="H57" i="19"/>
  <c r="G57" i="19"/>
  <c r="H259" i="19"/>
  <c r="G259" i="19"/>
  <c r="H297" i="19"/>
  <c r="G297" i="19"/>
  <c r="H41" i="19"/>
  <c r="G41" i="19"/>
  <c r="G162" i="19"/>
  <c r="H162" i="19"/>
  <c r="H240" i="19"/>
  <c r="G240" i="19"/>
  <c r="G301" i="19"/>
  <c r="H301" i="19"/>
  <c r="H100" i="19"/>
  <c r="G34" i="19"/>
  <c r="H36" i="19"/>
  <c r="G36" i="19"/>
  <c r="G79" i="19"/>
  <c r="G124" i="19"/>
  <c r="H126" i="19"/>
  <c r="G126" i="19"/>
  <c r="H142" i="19"/>
  <c r="G142" i="19"/>
  <c r="G195" i="19"/>
  <c r="G271" i="19"/>
  <c r="G273" i="19"/>
  <c r="H273" i="19"/>
  <c r="H21" i="19"/>
  <c r="G179" i="19"/>
  <c r="H179" i="19"/>
  <c r="H277" i="19"/>
  <c r="G277" i="19"/>
  <c r="H165" i="19"/>
  <c r="G165" i="19"/>
  <c r="G201" i="19"/>
  <c r="G243" i="19"/>
  <c r="H48" i="19"/>
  <c r="H138" i="19"/>
  <c r="G245" i="19"/>
  <c r="H245" i="19"/>
  <c r="G52" i="19"/>
  <c r="H115" i="19"/>
  <c r="G115" i="19"/>
  <c r="G198" i="19"/>
  <c r="H305" i="19"/>
  <c r="G305" i="19"/>
  <c r="H510" i="19"/>
  <c r="G510" i="19"/>
  <c r="H10" i="19"/>
  <c r="H27" i="19"/>
  <c r="G56" i="19"/>
  <c r="G58" i="19"/>
  <c r="H74" i="19"/>
  <c r="G110" i="19"/>
  <c r="H110" i="19"/>
  <c r="G164" i="19"/>
  <c r="H166" i="19"/>
  <c r="G166" i="19"/>
  <c r="G221" i="19"/>
  <c r="H228" i="19"/>
  <c r="G235" i="19"/>
  <c r="H253" i="19"/>
  <c r="G253" i="19"/>
  <c r="G296" i="19"/>
  <c r="H296" i="19"/>
  <c r="H353" i="19"/>
  <c r="G386" i="19"/>
  <c r="H229" i="19"/>
  <c r="H54" i="19"/>
  <c r="G78" i="19"/>
  <c r="H78" i="19"/>
  <c r="H150" i="19"/>
  <c r="G150" i="19"/>
  <c r="H330" i="19"/>
  <c r="G330" i="19"/>
  <c r="G7" i="19"/>
  <c r="H73" i="19"/>
  <c r="G73" i="19"/>
  <c r="G30" i="19"/>
  <c r="G130" i="19"/>
  <c r="H269" i="19"/>
  <c r="G269" i="19"/>
  <c r="H276" i="19"/>
  <c r="H43" i="19"/>
  <c r="G127" i="19"/>
  <c r="G76" i="19"/>
  <c r="H76" i="19"/>
  <c r="H86" i="19"/>
  <c r="G86" i="19"/>
  <c r="H214" i="19"/>
  <c r="G214" i="19"/>
  <c r="H286" i="19"/>
  <c r="G286" i="19"/>
  <c r="H290" i="19"/>
  <c r="G290" i="19"/>
  <c r="G379" i="19"/>
  <c r="H379" i="19"/>
  <c r="H390" i="19"/>
  <c r="G390" i="19"/>
  <c r="G509" i="19"/>
  <c r="H509" i="19"/>
  <c r="H398" i="19"/>
  <c r="H24" i="19"/>
  <c r="H84" i="19"/>
  <c r="G181" i="19"/>
  <c r="H332" i="19"/>
  <c r="G3" i="19"/>
  <c r="G32" i="19"/>
  <c r="H75" i="19"/>
  <c r="G75" i="19"/>
  <c r="G89" i="19"/>
  <c r="G125" i="19"/>
  <c r="H139" i="19"/>
  <c r="G177" i="19"/>
  <c r="G186" i="19"/>
  <c r="G11" i="19"/>
  <c r="G23" i="19"/>
  <c r="H46" i="19"/>
  <c r="G60" i="19"/>
  <c r="G91" i="19"/>
  <c r="H101" i="19"/>
  <c r="G106" i="19"/>
  <c r="H111" i="19"/>
  <c r="G139" i="19"/>
  <c r="G149" i="19"/>
  <c r="G175" i="19"/>
  <c r="G205" i="19"/>
  <c r="H234" i="19"/>
  <c r="G234" i="19"/>
  <c r="H264" i="19"/>
  <c r="G289" i="19"/>
  <c r="G304" i="19"/>
  <c r="G311" i="19"/>
  <c r="G343" i="19"/>
  <c r="G503" i="19"/>
  <c r="H235" i="19"/>
  <c r="H156" i="19"/>
  <c r="G344" i="19"/>
  <c r="G12" i="19"/>
  <c r="G24" i="19"/>
  <c r="G27" i="19"/>
  <c r="G29" i="19"/>
  <c r="G39" i="19"/>
  <c r="G84" i="19"/>
  <c r="G87" i="19"/>
  <c r="G92" i="19"/>
  <c r="G109" i="19"/>
  <c r="H112" i="19"/>
  <c r="H129" i="19"/>
  <c r="G161" i="19"/>
  <c r="H161" i="19"/>
  <c r="G171" i="19"/>
  <c r="H194" i="19"/>
  <c r="H203" i="19"/>
  <c r="G208" i="19"/>
  <c r="H208" i="19"/>
  <c r="H225" i="19"/>
  <c r="G237" i="19"/>
  <c r="H242" i="19"/>
  <c r="G242" i="19"/>
  <c r="G257" i="19"/>
  <c r="H298" i="19"/>
  <c r="H314" i="19"/>
  <c r="G314" i="19"/>
  <c r="H354" i="19"/>
  <c r="G501" i="19"/>
  <c r="H394" i="19"/>
  <c r="H183" i="19"/>
  <c r="G140" i="19"/>
  <c r="G321" i="19"/>
  <c r="H20" i="19"/>
  <c r="G94" i="19"/>
  <c r="H94" i="19"/>
  <c r="H147" i="19"/>
  <c r="G147" i="19"/>
  <c r="H173" i="19"/>
  <c r="G173" i="19"/>
  <c r="G200" i="19"/>
  <c r="H213" i="19"/>
  <c r="G213" i="19"/>
  <c r="H215" i="19"/>
  <c r="G215" i="19"/>
  <c r="G227" i="19"/>
  <c r="H249" i="19"/>
  <c r="G249" i="19"/>
  <c r="G254" i="19"/>
  <c r="H270" i="19"/>
  <c r="G270" i="19"/>
  <c r="G275" i="19"/>
  <c r="G278" i="19"/>
  <c r="H278" i="19"/>
  <c r="H316" i="19"/>
  <c r="G316" i="19"/>
  <c r="G460" i="19"/>
  <c r="H387" i="19"/>
  <c r="H350" i="19"/>
  <c r="H329" i="19"/>
  <c r="H239" i="19"/>
  <c r="H55" i="19"/>
  <c r="H107" i="19"/>
  <c r="G233" i="19"/>
  <c r="H233" i="19"/>
  <c r="G310" i="19"/>
  <c r="H310" i="19"/>
  <c r="H8" i="19"/>
  <c r="G20" i="19"/>
  <c r="G104" i="19"/>
  <c r="H120" i="19"/>
  <c r="G120" i="19"/>
  <c r="G144" i="19"/>
  <c r="G180" i="19"/>
  <c r="G188" i="19"/>
  <c r="G217" i="19"/>
  <c r="H217" i="19"/>
  <c r="G232" i="19"/>
  <c r="G251" i="19"/>
  <c r="G272" i="19"/>
  <c r="G280" i="19"/>
  <c r="G282" i="19"/>
  <c r="H287" i="19"/>
  <c r="G287" i="19"/>
  <c r="H336" i="19"/>
  <c r="G336" i="19"/>
  <c r="H376" i="19"/>
  <c r="G376" i="19"/>
  <c r="G378" i="19"/>
  <c r="H435" i="19"/>
  <c r="G506" i="19"/>
  <c r="H511" i="19"/>
  <c r="G511" i="19"/>
  <c r="H341" i="19"/>
  <c r="H144" i="19"/>
  <c r="H125" i="19"/>
  <c r="G97" i="19"/>
  <c r="H395" i="19"/>
  <c r="H378" i="19"/>
  <c r="H338" i="19"/>
  <c r="H272" i="19"/>
  <c r="H158" i="19"/>
  <c r="H504" i="19"/>
  <c r="H439" i="19"/>
  <c r="H344" i="19"/>
  <c r="H289" i="19"/>
  <c r="H251" i="19"/>
  <c r="H149" i="19"/>
  <c r="H140" i="19"/>
  <c r="G193" i="19"/>
  <c r="G298" i="19"/>
  <c r="G335" i="19"/>
  <c r="H392" i="19"/>
  <c r="H6" i="19"/>
  <c r="H71" i="19"/>
  <c r="G401" i="19"/>
  <c r="H401" i="19"/>
  <c r="G454" i="19"/>
  <c r="H469" i="19"/>
  <c r="G222" i="19"/>
  <c r="H222" i="19"/>
  <c r="G327" i="19"/>
  <c r="G345" i="19"/>
  <c r="G444" i="19"/>
  <c r="G493" i="19"/>
  <c r="H493" i="19"/>
  <c r="G295" i="19"/>
  <c r="G436" i="19"/>
  <c r="H497" i="19"/>
  <c r="G497" i="19"/>
  <c r="H349" i="19"/>
  <c r="H18" i="19"/>
  <c r="H123" i="19"/>
  <c r="G317" i="19"/>
  <c r="G348" i="19"/>
  <c r="G360" i="19"/>
  <c r="H365" i="19"/>
  <c r="G365" i="19"/>
  <c r="G374" i="19"/>
  <c r="H374" i="19"/>
  <c r="G413" i="19"/>
  <c r="H413" i="19"/>
  <c r="G445" i="19"/>
  <c r="G463" i="19"/>
  <c r="H463" i="19"/>
  <c r="H465" i="19"/>
  <c r="G465" i="19"/>
  <c r="G483" i="19"/>
  <c r="H483" i="19"/>
  <c r="H411" i="19"/>
  <c r="H197" i="19"/>
  <c r="G197" i="19"/>
  <c r="H406" i="19"/>
  <c r="G406" i="19"/>
  <c r="G371" i="19"/>
  <c r="H371" i="19"/>
  <c r="G417" i="19"/>
  <c r="G442" i="19"/>
  <c r="G478" i="19"/>
  <c r="G102" i="19"/>
  <c r="G187" i="19"/>
  <c r="H421" i="19"/>
  <c r="G421" i="19"/>
  <c r="H69" i="19"/>
  <c r="H49" i="19"/>
  <c r="G49" i="19"/>
  <c r="G93" i="19"/>
  <c r="G283" i="19"/>
  <c r="G356" i="19"/>
  <c r="G366" i="19"/>
  <c r="G402" i="19"/>
  <c r="G414" i="19"/>
  <c r="G438" i="19"/>
  <c r="H438" i="19"/>
  <c r="G446" i="19"/>
  <c r="H446" i="19"/>
  <c r="G453" i="19"/>
  <c r="G475" i="19"/>
  <c r="G499" i="19"/>
  <c r="H499" i="19"/>
  <c r="H486" i="19"/>
  <c r="H419" i="19"/>
  <c r="H369" i="19"/>
  <c r="G105" i="19"/>
  <c r="H105" i="19"/>
  <c r="H15" i="19"/>
  <c r="G15" i="19"/>
  <c r="H64" i="19"/>
  <c r="H399" i="19"/>
  <c r="G399" i="19"/>
  <c r="G408" i="19"/>
  <c r="H426" i="19"/>
  <c r="G6" i="19"/>
  <c r="H137" i="19"/>
  <c r="G137" i="19"/>
  <c r="G491" i="19"/>
  <c r="H491" i="19"/>
  <c r="G47" i="19"/>
  <c r="G66" i="19"/>
  <c r="H66" i="19"/>
  <c r="G323" i="19"/>
  <c r="H323" i="19"/>
  <c r="H351" i="19"/>
  <c r="G351" i="19"/>
  <c r="G382" i="19"/>
  <c r="H382" i="19"/>
  <c r="H389" i="19"/>
  <c r="G389" i="19"/>
  <c r="G409" i="19"/>
  <c r="H409" i="19"/>
  <c r="G477" i="19"/>
  <c r="H477" i="19"/>
  <c r="G488" i="19"/>
  <c r="H488" i="19"/>
  <c r="H385" i="19"/>
  <c r="H83" i="19"/>
  <c r="G83" i="19"/>
  <c r="H467" i="19"/>
  <c r="G467" i="19"/>
  <c r="H45" i="19"/>
  <c r="G45" i="19"/>
  <c r="G281" i="19"/>
  <c r="H281" i="19"/>
  <c r="H307" i="19"/>
  <c r="G307" i="19"/>
  <c r="H489" i="19"/>
  <c r="G489" i="19"/>
  <c r="H293" i="19"/>
  <c r="G68" i="19"/>
  <c r="H380" i="19"/>
  <c r="H423" i="19"/>
  <c r="G466" i="19"/>
  <c r="H466" i="19"/>
  <c r="G482" i="19"/>
  <c r="H462" i="19"/>
  <c r="G65" i="19"/>
  <c r="G358" i="19"/>
  <c r="H358" i="19"/>
  <c r="G363" i="19"/>
  <c r="G384" i="19"/>
  <c r="G404" i="19"/>
  <c r="H429" i="19"/>
  <c r="G429" i="19"/>
  <c r="H481" i="19"/>
  <c r="G481" i="19"/>
  <c r="H478" i="19"/>
  <c r="H53" i="19"/>
  <c r="G123" i="19"/>
  <c r="G426" i="19"/>
  <c r="G432" i="19"/>
  <c r="H484" i="19"/>
  <c r="H347" i="19"/>
  <c r="H226" i="19"/>
  <c r="H50" i="19"/>
  <c r="G63" i="19"/>
  <c r="G346" i="19"/>
  <c r="G388" i="19"/>
  <c r="G415" i="19"/>
  <c r="G455" i="19"/>
  <c r="G458" i="19"/>
  <c r="G464" i="19"/>
  <c r="H496" i="19"/>
  <c r="H480" i="19"/>
  <c r="H471" i="19"/>
  <c r="H295" i="19"/>
  <c r="H263" i="19"/>
  <c r="H70" i="19"/>
  <c r="G71" i="19"/>
  <c r="G80" i="19"/>
  <c r="G423" i="19"/>
  <c r="H383" i="19"/>
  <c r="G64" i="19"/>
  <c r="G95" i="19"/>
  <c r="G223" i="19"/>
  <c r="G288" i="19"/>
  <c r="G362" i="19"/>
  <c r="G403" i="19"/>
  <c r="G407" i="19"/>
  <c r="G416" i="19"/>
  <c r="G437" i="19"/>
  <c r="G456" i="19"/>
  <c r="G459" i="19"/>
  <c r="H475" i="19"/>
  <c r="H450" i="19"/>
  <c r="H356" i="19"/>
  <c r="H322" i="19"/>
  <c r="G380" i="19"/>
  <c r="H500" i="19"/>
  <c r="G207" i="19"/>
  <c r="G355" i="19"/>
  <c r="H367" i="19"/>
  <c r="G373" i="19"/>
  <c r="G422" i="19"/>
  <c r="G449" i="19"/>
  <c r="G490" i="19"/>
  <c r="H474" i="19"/>
  <c r="H437" i="19"/>
  <c r="G4" i="19"/>
  <c r="G391" i="19"/>
  <c r="G354" i="19"/>
  <c r="G206" i="19"/>
  <c r="H177" i="19"/>
  <c r="H178" i="19"/>
  <c r="G176" i="19"/>
  <c r="G143" i="19"/>
  <c r="G159" i="19"/>
  <c r="G158" i="19"/>
  <c r="G353" i="19"/>
  <c r="G46" i="19"/>
  <c r="G368" i="19"/>
  <c r="G367" i="19"/>
  <c r="G447" i="19"/>
  <c r="H95" i="19"/>
  <c r="H402" i="19"/>
  <c r="G50" i="19"/>
  <c r="H237" i="19"/>
  <c r="I1" i="19"/>
  <c r="G12" i="1" s="1"/>
  <c r="D12" i="1"/>
  <c r="G1" i="19" l="1"/>
  <c r="E12" i="1" s="1"/>
  <c r="H1" i="19"/>
  <c r="F12" i="1" s="1"/>
  <c r="H12" i="1" s="1"/>
  <c r="I12" i="1" s="1"/>
  <c r="G1" i="12" l="1"/>
  <c r="I9" i="1" l="1"/>
  <c r="D11" i="1" l="1"/>
  <c r="F10" i="1"/>
  <c r="H10" i="1" s="1"/>
  <c r="I10" i="1" s="1"/>
  <c r="G10" i="1"/>
  <c r="E10" i="1"/>
  <c r="D10" i="1"/>
  <c r="F9" i="1"/>
  <c r="G9" i="1"/>
  <c r="E9" i="1"/>
  <c r="H9" i="1" s="1"/>
  <c r="D9" i="1"/>
  <c r="I8" i="1"/>
  <c r="F8" i="1"/>
  <c r="G8" i="1"/>
  <c r="E8" i="1"/>
  <c r="D8" i="1"/>
  <c r="D7" i="1"/>
  <c r="D6" i="1"/>
  <c r="D5" i="1"/>
  <c r="H8" i="1"/>
  <c r="D4" i="1"/>
  <c r="D13" i="1" l="1"/>
  <c r="H1" i="12"/>
  <c r="F7" i="1" s="1"/>
  <c r="I1" i="12"/>
  <c r="G7" i="1" s="1"/>
  <c r="I1" i="14"/>
  <c r="G4" i="1" s="1"/>
  <c r="H1" i="14"/>
  <c r="F4" i="1" s="1"/>
  <c r="G1" i="14"/>
  <c r="E4" i="1" s="1"/>
  <c r="H4" i="1" s="1"/>
  <c r="I4" i="1" s="1"/>
  <c r="B1" i="14"/>
  <c r="E7" i="1"/>
  <c r="B1" i="12"/>
  <c r="H7" i="1" l="1"/>
  <c r="I7" i="1" s="1"/>
  <c r="B1" i="15"/>
  <c r="D1" i="11" l="1"/>
  <c r="E11" i="1" s="1"/>
  <c r="F1" i="11"/>
  <c r="G11" i="1" s="1"/>
  <c r="E1" i="11"/>
  <c r="F11" i="1" s="1"/>
  <c r="B1" i="11"/>
  <c r="H21" i="1"/>
  <c r="G21" i="1"/>
  <c r="F21" i="1"/>
  <c r="E21" i="1"/>
  <c r="D21" i="1"/>
  <c r="C21" i="1"/>
  <c r="H19" i="1"/>
  <c r="G19" i="1"/>
  <c r="F19" i="1"/>
  <c r="E19" i="1"/>
  <c r="D19" i="1"/>
  <c r="C19" i="1"/>
  <c r="B1" i="13"/>
  <c r="B1" i="10"/>
  <c r="B1" i="7"/>
  <c r="B1" i="5"/>
  <c r="I1" i="7"/>
  <c r="H1" i="7"/>
  <c r="G1" i="7"/>
  <c r="I1" i="6"/>
  <c r="H1" i="6"/>
  <c r="G1" i="6"/>
  <c r="B1" i="6"/>
  <c r="I1" i="5"/>
  <c r="H1" i="5"/>
  <c r="G1" i="5"/>
  <c r="B1" i="3"/>
  <c r="L1" i="3"/>
  <c r="G6" i="1" s="1"/>
  <c r="K1" i="3"/>
  <c r="F6" i="1" s="1"/>
  <c r="J1" i="3"/>
  <c r="E6" i="1" s="1"/>
  <c r="H6" i="1" l="1"/>
  <c r="I6" i="1" s="1"/>
  <c r="I21" i="1"/>
  <c r="H11" i="1"/>
  <c r="I11" i="1" s="1"/>
  <c r="I19" i="1"/>
  <c r="D1" i="15"/>
  <c r="E5" i="1" s="1"/>
  <c r="F1" i="15"/>
  <c r="G5" i="1" s="1"/>
  <c r="G16" i="1" s="1"/>
  <c r="H16" i="1" s="1"/>
  <c r="E1" i="15"/>
  <c r="F5" i="1" s="1"/>
  <c r="F15" i="1" s="1"/>
  <c r="H5" i="1" l="1"/>
  <c r="E13" i="1"/>
  <c r="H13" i="1" s="1"/>
  <c r="I13" i="1" s="1"/>
  <c r="H15" i="1"/>
  <c r="I16" i="1"/>
  <c r="I15" i="1" l="1"/>
  <c r="H14" i="1"/>
  <c r="I14" i="1" s="1"/>
</calcChain>
</file>

<file path=xl/sharedStrings.xml><?xml version="1.0" encoding="utf-8"?>
<sst xmlns="http://schemas.openxmlformats.org/spreadsheetml/2006/main" count="997" uniqueCount="862">
  <si>
    <t>Summary of Tests</t>
  </si>
  <si>
    <t>Question Set</t>
  </si>
  <si>
    <t>Business Rules</t>
  </si>
  <si>
    <t>Mandatory Tags</t>
  </si>
  <si>
    <t>Known Issues</t>
  </si>
  <si>
    <t>Outbounding</t>
  </si>
  <si>
    <t>CCRs</t>
  </si>
  <si>
    <t>Included for Testing</t>
  </si>
  <si>
    <t>Coverage of testing</t>
  </si>
  <si>
    <t>Title</t>
  </si>
  <si>
    <t>Surname</t>
  </si>
  <si>
    <t>No</t>
  </si>
  <si>
    <t>Yes</t>
  </si>
  <si>
    <t>Pass</t>
  </si>
  <si>
    <t>Fail</t>
  </si>
  <si>
    <t>Monday</t>
  </si>
  <si>
    <t>Tuesday</t>
  </si>
  <si>
    <t>Wednesday</t>
  </si>
  <si>
    <t>Thursday</t>
  </si>
  <si>
    <t>Friday</t>
  </si>
  <si>
    <t>Saturday</t>
  </si>
  <si>
    <t>Sunday</t>
  </si>
  <si>
    <t>Bank Holidays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</si>
  <si>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</si>
  <si>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</si>
  <si>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</si>
  <si>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</si>
  <si>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</si>
  <si>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Welcome page displayed.</t>
  </si>
  <si>
    <t>About you screen is displayed.</t>
  </si>
  <si>
    <t>Price page displayed.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</si>
  <si>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</si>
  <si>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</si>
  <si>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</si>
  <si>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</si>
  <si>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</si>
  <si>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</si>
  <si>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</si>
  <si>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Request has been filtered with message: 'Marketing telephone opt out'</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</si>
  <si>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</si>
  <si>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</si>
  <si>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</si>
  <si>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</si>
  <si>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</si>
  <si>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</si>
  <si>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</si>
  <si>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</si>
  <si>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</si>
  <si>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</si>
  <si>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</si>
  <si>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</si>
  <si>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</si>
  <si>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</si>
  <si>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</si>
  <si>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</si>
  <si>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</si>
  <si>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</si>
  <si>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</si>
  <si>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</si>
  <si>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</si>
  <si>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</si>
  <si>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</si>
  <si>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</si>
  <si>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</si>
  <si>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</si>
  <si>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</si>
  <si>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</si>
  <si>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</si>
  <si>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</si>
  <si>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</si>
  <si>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</si>
  <si>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</si>
  <si>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</si>
  <si>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Male</t>
  </si>
  <si>
    <t>Female</t>
  </si>
  <si>
    <t>Has your pet been chipped?</t>
  </si>
  <si>
    <t>Postcode</t>
  </si>
  <si>
    <t>Mr</t>
  </si>
  <si>
    <t>Mrs</t>
  </si>
  <si>
    <t>Ms</t>
  </si>
  <si>
    <t>Miss</t>
  </si>
  <si>
    <t>YES</t>
  </si>
  <si>
    <t>NO</t>
  </si>
  <si>
    <t>Closed</t>
  </si>
  <si>
    <t>Personal Details</t>
  </si>
  <si>
    <t>Actual Result</t>
  </si>
  <si>
    <t>Pet Details</t>
  </si>
  <si>
    <t>Cat</t>
  </si>
  <si>
    <t>Dog</t>
  </si>
  <si>
    <t>see breed table</t>
  </si>
  <si>
    <t>as input</t>
  </si>
  <si>
    <t>YYYY MM</t>
  </si>
  <si>
    <t>How much did you pay or donate for your pet?</t>
  </si>
  <si>
    <t>I didn't pay anything</t>
  </si>
  <si>
    <t>Has your pet been neutered or spayed?</t>
  </si>
  <si>
    <t>When would you like your cover to start?</t>
  </si>
  <si>
    <t>YYYY MM DD</t>
  </si>
  <si>
    <t>How do you wish to pay for your pet's insurance?</t>
  </si>
  <si>
    <t>Dr - male</t>
  </si>
  <si>
    <t>Dr - female</t>
  </si>
  <si>
    <t>Address</t>
  </si>
  <si>
    <t>Pet Name</t>
  </si>
  <si>
    <t>Pet Type</t>
  </si>
  <si>
    <t>Pet Gender</t>
  </si>
  <si>
    <t>DOB</t>
  </si>
  <si>
    <t>Cat Questions</t>
  </si>
  <si>
    <t>Dog Questions</t>
  </si>
  <si>
    <t>Crossbreed</t>
  </si>
  <si>
    <t>Breed</t>
  </si>
  <si>
    <t>Crossbreed Size</t>
  </si>
  <si>
    <t>Small - up to 10kg</t>
  </si>
  <si>
    <t>Medium - 10-20kg</t>
  </si>
  <si>
    <t>Large - over 20kg</t>
  </si>
  <si>
    <t>Pedigree?</t>
  </si>
  <si>
    <t>Crossbreed?</t>
  </si>
  <si>
    <t>Monthly</t>
  </si>
  <si>
    <t>Yearly</t>
  </si>
  <si>
    <t>Forename</t>
  </si>
  <si>
    <t>Email</t>
  </si>
  <si>
    <t>House Number</t>
  </si>
  <si>
    <t>Flat Number</t>
  </si>
  <si>
    <t>House Name</t>
  </si>
  <si>
    <t>Town</t>
  </si>
  <si>
    <t>Street</t>
  </si>
  <si>
    <t>Village</t>
  </si>
  <si>
    <t>County</t>
  </si>
  <si>
    <t>Country</t>
  </si>
  <si>
    <t>New brand mappings</t>
  </si>
  <si>
    <t>391</t>
  </si>
  <si>
    <t>392</t>
  </si>
  <si>
    <t>394</t>
  </si>
  <si>
    <t>395</t>
  </si>
  <si>
    <t>396</t>
  </si>
  <si>
    <t>397</t>
  </si>
  <si>
    <t>557</t>
  </si>
  <si>
    <t>403</t>
  </si>
  <si>
    <t>561</t>
  </si>
  <si>
    <t>405</t>
  </si>
  <si>
    <t>406</t>
  </si>
  <si>
    <t>562</t>
  </si>
  <si>
    <t>407</t>
  </si>
  <si>
    <t>384</t>
  </si>
  <si>
    <t>390</t>
  </si>
  <si>
    <t>410</t>
  </si>
  <si>
    <t>385</t>
  </si>
  <si>
    <t>563</t>
  </si>
  <si>
    <t>564</t>
  </si>
  <si>
    <t>414</t>
  </si>
  <si>
    <t>386</t>
  </si>
  <si>
    <t>566</t>
  </si>
  <si>
    <t>387</t>
  </si>
  <si>
    <t>567</t>
  </si>
  <si>
    <t>568</t>
  </si>
  <si>
    <t>428</t>
  </si>
  <si>
    <t>429</t>
  </si>
  <si>
    <t>379</t>
  </si>
  <si>
    <t>431</t>
  </si>
  <si>
    <t>432</t>
  </si>
  <si>
    <t>569</t>
  </si>
  <si>
    <t>383</t>
  </si>
  <si>
    <t>570</t>
  </si>
  <si>
    <t>439</t>
  </si>
  <si>
    <t>381</t>
  </si>
  <si>
    <t>440</t>
  </si>
  <si>
    <t>388</t>
  </si>
  <si>
    <t>443</t>
  </si>
  <si>
    <t>444</t>
  </si>
  <si>
    <t>445</t>
  </si>
  <si>
    <t>446</t>
  </si>
  <si>
    <t>447</t>
  </si>
  <si>
    <t>448</t>
  </si>
  <si>
    <t>449</t>
  </si>
  <si>
    <t>450</t>
  </si>
  <si>
    <t>451</t>
  </si>
  <si>
    <t>494</t>
  </si>
  <si>
    <t>389</t>
  </si>
  <si>
    <t>278</t>
  </si>
  <si>
    <t>279</t>
  </si>
  <si>
    <t>280</t>
  </si>
  <si>
    <t>281</t>
  </si>
  <si>
    <t>283</t>
  </si>
  <si>
    <t>284</t>
  </si>
  <si>
    <t>285</t>
  </si>
  <si>
    <t>286</t>
  </si>
  <si>
    <t>287</t>
  </si>
  <si>
    <t>289</t>
  </si>
  <si>
    <t>290</t>
  </si>
  <si>
    <t>291</t>
  </si>
  <si>
    <t>292</t>
  </si>
  <si>
    <t>293</t>
  </si>
  <si>
    <t>294</t>
  </si>
  <si>
    <t>295</t>
  </si>
  <si>
    <t>296</t>
  </si>
  <si>
    <t>297</t>
  </si>
  <si>
    <t>298</t>
  </si>
  <si>
    <t>299</t>
  </si>
  <si>
    <t>302</t>
  </si>
  <si>
    <t>488</t>
  </si>
  <si>
    <t>303</t>
  </si>
  <si>
    <t>304</t>
  </si>
  <si>
    <t>305</t>
  </si>
  <si>
    <t>306</t>
  </si>
  <si>
    <t>307</t>
  </si>
  <si>
    <t>312</t>
  </si>
  <si>
    <t>313</t>
  </si>
  <si>
    <t>314</t>
  </si>
  <si>
    <t>315</t>
  </si>
  <si>
    <t>317</t>
  </si>
  <si>
    <t>318</t>
  </si>
  <si>
    <t>320</t>
  </si>
  <si>
    <t>322</t>
  </si>
  <si>
    <t>323</t>
  </si>
  <si>
    <t>324</t>
  </si>
  <si>
    <t>513</t>
  </si>
  <si>
    <t>325</t>
  </si>
  <si>
    <t>326</t>
  </si>
  <si>
    <t>327</t>
  </si>
  <si>
    <t>328</t>
  </si>
  <si>
    <t>329</t>
  </si>
  <si>
    <t>336</t>
  </si>
  <si>
    <t>337</t>
  </si>
  <si>
    <t>338</t>
  </si>
  <si>
    <t>339</t>
  </si>
  <si>
    <t>341</t>
  </si>
  <si>
    <t>342</t>
  </si>
  <si>
    <t>343</t>
  </si>
  <si>
    <t>344</t>
  </si>
  <si>
    <t>346</t>
  </si>
  <si>
    <t>382</t>
  </si>
  <si>
    <t>348</t>
  </si>
  <si>
    <t>349</t>
  </si>
  <si>
    <t>350</t>
  </si>
  <si>
    <t>351</t>
  </si>
  <si>
    <t>352</t>
  </si>
  <si>
    <t>353</t>
  </si>
  <si>
    <t>354</t>
  </si>
  <si>
    <t>355</t>
  </si>
  <si>
    <t>356</t>
  </si>
  <si>
    <t>357</t>
  </si>
  <si>
    <t>358</t>
  </si>
  <si>
    <t>492</t>
  </si>
  <si>
    <t>360</t>
  </si>
  <si>
    <t>361</t>
  </si>
  <si>
    <t>362</t>
  </si>
  <si>
    <t>363</t>
  </si>
  <si>
    <t>364</t>
  </si>
  <si>
    <t>365</t>
  </si>
  <si>
    <t>366</t>
  </si>
  <si>
    <t>367</t>
  </si>
  <si>
    <t>368</t>
  </si>
  <si>
    <t>371</t>
  </si>
  <si>
    <t>372</t>
  </si>
  <si>
    <t>556</t>
  </si>
  <si>
    <t>373</t>
  </si>
  <si>
    <t>374</t>
  </si>
  <si>
    <t>Abyssinian</t>
  </si>
  <si>
    <t>Aladseer</t>
  </si>
  <si>
    <t>Alpaca</t>
  </si>
  <si>
    <t>American Blue</t>
  </si>
  <si>
    <t>American Curl</t>
  </si>
  <si>
    <t>American Mancon</t>
  </si>
  <si>
    <t>American Shorthair</t>
  </si>
  <si>
    <t>American Wirehair</t>
  </si>
  <si>
    <t>Angora</t>
  </si>
  <si>
    <t>Asian Leopard</t>
  </si>
  <si>
    <t>Balinese</t>
  </si>
  <si>
    <t>Bengal Tiger</t>
  </si>
  <si>
    <t>Bicolour</t>
  </si>
  <si>
    <t>Bicolour Longhair</t>
  </si>
  <si>
    <t>Birman</t>
  </si>
  <si>
    <t>Black Longhair</t>
  </si>
  <si>
    <t>Blue Longhair</t>
  </si>
  <si>
    <t>Blue Tabby</t>
  </si>
  <si>
    <t>Blue-Cream Longhair</t>
  </si>
  <si>
    <t>Bobtail</t>
  </si>
  <si>
    <t>Bombay</t>
  </si>
  <si>
    <t>British Bicolour Shorthair</t>
  </si>
  <si>
    <t>British Black Shorthair</t>
  </si>
  <si>
    <t>British Blue Cream Shorthair</t>
  </si>
  <si>
    <t>British Blue Shorthair</t>
  </si>
  <si>
    <t>British Cream Shorthair</t>
  </si>
  <si>
    <t>British Shorthair</t>
  </si>
  <si>
    <t>British Smoke Shorthair</t>
  </si>
  <si>
    <t>British Spotted Shorthair</t>
  </si>
  <si>
    <t>British Tabby Shorthair</t>
  </si>
  <si>
    <t>British Tipped Shorthair</t>
  </si>
  <si>
    <t>British Tortoiseshell Shorthair</t>
  </si>
  <si>
    <t>British White Shorthair</t>
  </si>
  <si>
    <t>Burmese</t>
  </si>
  <si>
    <t>Burmese Blue</t>
  </si>
  <si>
    <t>Burmese Blue Point</t>
  </si>
  <si>
    <t>Burmese Blue Tortie</t>
  </si>
  <si>
    <t>Burmese Brown</t>
  </si>
  <si>
    <t>Burmese Brown Tortie</t>
  </si>
  <si>
    <t>Burmese Choc</t>
  </si>
  <si>
    <t>Burmese Chocolate Tortie</t>
  </si>
  <si>
    <t>Burmese Cream</t>
  </si>
  <si>
    <t>Burmese Lilac</t>
  </si>
  <si>
    <t>Burmese Lilac Tortie</t>
  </si>
  <si>
    <t>Burmese Red</t>
  </si>
  <si>
    <t>Burmese Tortie</t>
  </si>
  <si>
    <t>Burmilla</t>
  </si>
  <si>
    <t>California Rex</t>
  </si>
  <si>
    <t>Cameo Longhair</t>
  </si>
  <si>
    <t>Chartreux</t>
  </si>
  <si>
    <t>Chinchilla Longhair</t>
  </si>
  <si>
    <t>Chocolate And Lilac Longhairs</t>
  </si>
  <si>
    <t>Colourpoint Longhair</t>
  </si>
  <si>
    <t>Cornish Rex</t>
  </si>
  <si>
    <t>Cream Longhair</t>
  </si>
  <si>
    <t>Cymric</t>
  </si>
  <si>
    <t>Devon Rex</t>
  </si>
  <si>
    <t>Domestic Longhair</t>
  </si>
  <si>
    <t>Domestic Semi Long Hair</t>
  </si>
  <si>
    <t>Domestic Shorthair</t>
  </si>
  <si>
    <t>Egyptian Mau</t>
  </si>
  <si>
    <t>Exotic Shorthair</t>
  </si>
  <si>
    <t>Feral</t>
  </si>
  <si>
    <t>Foreign Shorthairs</t>
  </si>
  <si>
    <t>Forest Cat</t>
  </si>
  <si>
    <t>Havana</t>
  </si>
  <si>
    <t>Japanese Bobtail</t>
  </si>
  <si>
    <t>Korat</t>
  </si>
  <si>
    <t>Longhair Black</t>
  </si>
  <si>
    <t>Longhair Black &amp; White</t>
  </si>
  <si>
    <t>Longhair Blue</t>
  </si>
  <si>
    <t>Longhair Blue Cream</t>
  </si>
  <si>
    <t>Longhair Blue Cream &amp; White</t>
  </si>
  <si>
    <t>Longhair Blue Persian</t>
  </si>
  <si>
    <t>Longhair Blue Point</t>
  </si>
  <si>
    <t>Longhair Blue Smoke</t>
  </si>
  <si>
    <t>Longhair Blue-Grey</t>
  </si>
  <si>
    <t>Longhair Chocolate</t>
  </si>
  <si>
    <t>Longhair Chocolate &amp; Black</t>
  </si>
  <si>
    <t>Longhair Colourpoint</t>
  </si>
  <si>
    <t>Longhair Colourpoint Seal</t>
  </si>
  <si>
    <t>Longhair Cream</t>
  </si>
  <si>
    <t>Longhair Cream Cameo X</t>
  </si>
  <si>
    <t>Longhair Ginger</t>
  </si>
  <si>
    <t>Longhair Ginger &amp; White</t>
  </si>
  <si>
    <t>Longhair Grey</t>
  </si>
  <si>
    <t>Longhair Grey &amp; White</t>
  </si>
  <si>
    <t>Longhair Lilac</t>
  </si>
  <si>
    <t>Longhair Red</t>
  </si>
  <si>
    <t>Longhair Red Colourpoint</t>
  </si>
  <si>
    <t>Longhair Red Point Cameo</t>
  </si>
  <si>
    <t>Longhair Red Tortie</t>
  </si>
  <si>
    <t>Longhair Shorthair Cameo</t>
  </si>
  <si>
    <t>Longhair Silver</t>
  </si>
  <si>
    <t>Longhair Silver Tabby</t>
  </si>
  <si>
    <t>Longhair Tabby</t>
  </si>
  <si>
    <t>Longhair Tabby &amp; Tortie</t>
  </si>
  <si>
    <t>Longhair Tabby And White</t>
  </si>
  <si>
    <t>Longhair Tabby Point</t>
  </si>
  <si>
    <t>Longhair Tortie</t>
  </si>
  <si>
    <t>Longhair Tortie &amp; White</t>
  </si>
  <si>
    <t>Longhair White</t>
  </si>
  <si>
    <t>Longhair White &amp; Black</t>
  </si>
  <si>
    <t>Longhair White &amp; Ginger</t>
  </si>
  <si>
    <t>Maine Coon</t>
  </si>
  <si>
    <t>Manx</t>
  </si>
  <si>
    <t>Mixed Breed Cat</t>
  </si>
  <si>
    <t>Moggie</t>
  </si>
  <si>
    <t>Munchkin</t>
  </si>
  <si>
    <t>Nebelung</t>
  </si>
  <si>
    <t>New Shorthairs</t>
  </si>
  <si>
    <t>Non Pedigree Longhair</t>
  </si>
  <si>
    <t>Non Pedigree Shorthair</t>
  </si>
  <si>
    <t>Norwegian Forest Cat</t>
  </si>
  <si>
    <t>Ocicat</t>
  </si>
  <si>
    <t>Palomino</t>
  </si>
  <si>
    <t>Persian</t>
  </si>
  <si>
    <t>Persian Bi-Colour</t>
  </si>
  <si>
    <t>Persian Blue</t>
  </si>
  <si>
    <t>Persian Chinchillia</t>
  </si>
  <si>
    <t>Persian Cream</t>
  </si>
  <si>
    <t>Persian Exotic</t>
  </si>
  <si>
    <t>Persian Golden</t>
  </si>
  <si>
    <t>Persian Pewter</t>
  </si>
  <si>
    <t>Persian Red Cameo</t>
  </si>
  <si>
    <t>Persian Red Point</t>
  </si>
  <si>
    <t>Persian Seal Point</t>
  </si>
  <si>
    <t>Persian Smoke</t>
  </si>
  <si>
    <t>Persian Tabby</t>
  </si>
  <si>
    <t>Persian Tortie</t>
  </si>
  <si>
    <t>Persian Tri-Colour</t>
  </si>
  <si>
    <t>Persian Van</t>
  </si>
  <si>
    <t>Pewter Longhair</t>
  </si>
  <si>
    <t>Ragdoll</t>
  </si>
  <si>
    <t>Red Self Longhair</t>
  </si>
  <si>
    <t>Rex</t>
  </si>
  <si>
    <t>Russian Blue</t>
  </si>
  <si>
    <t>Scottish Folds</t>
  </si>
  <si>
    <t>Semi-Longhair</t>
  </si>
  <si>
    <t>Short/Longhair White(Odd Eyes)</t>
  </si>
  <si>
    <t>Shorthair Black</t>
  </si>
  <si>
    <t>Shorthair Black And White</t>
  </si>
  <si>
    <t>Shorthair Blue</t>
  </si>
  <si>
    <t>Shorthair Blue-Cream</t>
  </si>
  <si>
    <t>Shorthair British Tipped</t>
  </si>
  <si>
    <t>Shorthair Cream</t>
  </si>
  <si>
    <t>Shorthair Dark Abyssinian</t>
  </si>
  <si>
    <t>Shorthair Ginger</t>
  </si>
  <si>
    <t>Shorthair Ginger And White</t>
  </si>
  <si>
    <t>Shorthair Grey</t>
  </si>
  <si>
    <t>Shorthair Grey &amp; White</t>
  </si>
  <si>
    <t>Shorthair Manx</t>
  </si>
  <si>
    <t>Shorthair Red Tabby</t>
  </si>
  <si>
    <t>Shorthair Silver Tabby</t>
  </si>
  <si>
    <t>Shorthair Tabby</t>
  </si>
  <si>
    <t>Shorthair Tabby &amp; Tortie</t>
  </si>
  <si>
    <t>Shorthair Tabby &amp; White</t>
  </si>
  <si>
    <t>Shorthair Tortie</t>
  </si>
  <si>
    <t>Shorthair Tortie &amp; White</t>
  </si>
  <si>
    <t>Shorthair Tortoiseshell</t>
  </si>
  <si>
    <t>Shorthair White</t>
  </si>
  <si>
    <t>Shorthair White &amp; Black</t>
  </si>
  <si>
    <t>Shorthair White &amp; Ginger</t>
  </si>
  <si>
    <t>Siamese</t>
  </si>
  <si>
    <t>Siamese Blue Point</t>
  </si>
  <si>
    <t>Siamese Chocolate Point</t>
  </si>
  <si>
    <t>Siamese Chocolate Tp</t>
  </si>
  <si>
    <t>Siamese Cream Point</t>
  </si>
  <si>
    <t>Siamese Foreign Black</t>
  </si>
  <si>
    <t>Siamese Lilac Point</t>
  </si>
  <si>
    <t>Siamese Red Point</t>
  </si>
  <si>
    <t>Siamese Seal Point</t>
  </si>
  <si>
    <t>Siamese Tabby Point</t>
  </si>
  <si>
    <t>Siamese Tortie Point</t>
  </si>
  <si>
    <t>Singapura</t>
  </si>
  <si>
    <t>Smoke Longhair</t>
  </si>
  <si>
    <t>Snow Leopard Bengal</t>
  </si>
  <si>
    <t>Snowshoe</t>
  </si>
  <si>
    <t>Somali</t>
  </si>
  <si>
    <t>Sphynx</t>
  </si>
  <si>
    <t>Tabby Longhair</t>
  </si>
  <si>
    <t>Tiffanie</t>
  </si>
  <si>
    <t>Tiffany</t>
  </si>
  <si>
    <t>Tonkinese</t>
  </si>
  <si>
    <t>Tortoiseshell Longhair</t>
  </si>
  <si>
    <t>Tortoiseshell-And-White Longhair</t>
  </si>
  <si>
    <t>Turkish Van Cat</t>
  </si>
  <si>
    <t>White Longhair</t>
  </si>
  <si>
    <t>Wiener Cat</t>
  </si>
  <si>
    <t>Wirehair Cat</t>
  </si>
  <si>
    <t>Code</t>
  </si>
  <si>
    <t>Large (Over 20kg)</t>
  </si>
  <si>
    <t>Medium (10 - 20kg)</t>
  </si>
  <si>
    <t>Small (Up To 10kg)</t>
  </si>
  <si>
    <t>Affenpinscher</t>
  </si>
  <si>
    <t>Afghan</t>
  </si>
  <si>
    <t>African Crested Dog</t>
  </si>
  <si>
    <t>African Hairless</t>
  </si>
  <si>
    <t>Airedale Terrier</t>
  </si>
  <si>
    <t>Akita</t>
  </si>
  <si>
    <t>Alaskan Malamute</t>
  </si>
  <si>
    <t>American Cocker Spaniel</t>
  </si>
  <si>
    <t>Anatolian Shepherd Dog</t>
  </si>
  <si>
    <t>Austrailian Kelpie</t>
  </si>
  <si>
    <t>Australian Cattle Dog</t>
  </si>
  <si>
    <t>Australian Dingo</t>
  </si>
  <si>
    <t>Australian Kelpie (Declassified)</t>
  </si>
  <si>
    <t>Australian Shepherd</t>
  </si>
  <si>
    <t>Australian Silky Terrier</t>
  </si>
  <si>
    <t>Australian Terrier</t>
  </si>
  <si>
    <t>Basenji</t>
  </si>
  <si>
    <t>Basset Fauve De Bretagne</t>
  </si>
  <si>
    <t>Basset Griffon Vendeen (Grand)</t>
  </si>
  <si>
    <t>Basset Hound</t>
  </si>
  <si>
    <t>Bavarian Mountain Hound (Imp)</t>
  </si>
  <si>
    <t>Beagle</t>
  </si>
  <si>
    <t>Bearded Collie</t>
  </si>
  <si>
    <t>Beauceron (Imp)</t>
  </si>
  <si>
    <t>Bedlington Terrier</t>
  </si>
  <si>
    <t>Belgian Shepherd Dog</t>
  </si>
  <si>
    <t>Belgian Shepherd Dog (Groenendael)</t>
  </si>
  <si>
    <t>Belgian Shepherd Dog (Laekenois)</t>
  </si>
  <si>
    <t>Belgian Shepherd Dog (Malinois)</t>
  </si>
  <si>
    <t>Belgian Shepherd Dog (Tervueren)</t>
  </si>
  <si>
    <t>Bergamasco (Imp)</t>
  </si>
  <si>
    <t>Bernese Mountain Dog</t>
  </si>
  <si>
    <t>Bichon Frise</t>
  </si>
  <si>
    <t>Black And Tan English Toy Terrier</t>
  </si>
  <si>
    <t>Bloodhound</t>
  </si>
  <si>
    <t>Boar Hounds</t>
  </si>
  <si>
    <t>Bolognese</t>
  </si>
  <si>
    <t>Border Collie</t>
  </si>
  <si>
    <t>Border Terrier</t>
  </si>
  <si>
    <t>Borzoi</t>
  </si>
  <si>
    <t>Boston Terrier</t>
  </si>
  <si>
    <t>Bouvier Des Flandres</t>
  </si>
  <si>
    <t>Boxer</t>
  </si>
  <si>
    <t>Bracco Italiano</t>
  </si>
  <si>
    <t>Briard</t>
  </si>
  <si>
    <t>Brittany</t>
  </si>
  <si>
    <t>Broken Haired Terriers</t>
  </si>
  <si>
    <t>Bull Terrier</t>
  </si>
  <si>
    <t>Bull Terrier (Miniature)</t>
  </si>
  <si>
    <t>Bulldog</t>
  </si>
  <si>
    <t>Bulldog (Toy)</t>
  </si>
  <si>
    <t>Bullmastiff</t>
  </si>
  <si>
    <t>Cairn Terrier</t>
  </si>
  <si>
    <t>Canaan Dog</t>
  </si>
  <si>
    <t>Canadian Eskimo Dog</t>
  </si>
  <si>
    <t>Catalan Sheepdog - Wto</t>
  </si>
  <si>
    <t>Cavalier King Charles Spaniel</t>
  </si>
  <si>
    <t>Cesky Terrier</t>
  </si>
  <si>
    <t>Chesapeake Bay Retriever</t>
  </si>
  <si>
    <t>Chihuahua</t>
  </si>
  <si>
    <t>Chihuahua (Long Coat)</t>
  </si>
  <si>
    <t>Chihuahua (Smooth Coat)</t>
  </si>
  <si>
    <t>Chinese Crested</t>
  </si>
  <si>
    <t>Chow Chow</t>
  </si>
  <si>
    <t>Cirneco Dell'etna (Imp)</t>
  </si>
  <si>
    <t>Clumber Spaniel</t>
  </si>
  <si>
    <t>Cocker Spaniel</t>
  </si>
  <si>
    <t>Collie (Rough)</t>
  </si>
  <si>
    <t>Collie (Smooth)</t>
  </si>
  <si>
    <t>Continental Landseer (Ect)(Imp)(Declass)</t>
  </si>
  <si>
    <t>Coton De Tulear (Imp)</t>
  </si>
  <si>
    <t>Curly Coated Retriever</t>
  </si>
  <si>
    <t>Dachsbracke (Declassified)</t>
  </si>
  <si>
    <t>Dachshund</t>
  </si>
  <si>
    <t>Dachshund (Long-Haired)</t>
  </si>
  <si>
    <t>Dachshund (Miniature Long-Haired)</t>
  </si>
  <si>
    <t>Dachshund (Miniature Smooth-Haired)</t>
  </si>
  <si>
    <t>Dachshund (Miniature Wire-Haired)</t>
  </si>
  <si>
    <t>Dachshund (Smooth-Haired)</t>
  </si>
  <si>
    <t>Dachshund (Wire-Haired)</t>
  </si>
  <si>
    <t>Dalmatian</t>
  </si>
  <si>
    <t>Dandie Dinmont Terrier</t>
  </si>
  <si>
    <t>Deerhound</t>
  </si>
  <si>
    <t>Dobermann</t>
  </si>
  <si>
    <t>Dogue De Bordeaux - Declassified</t>
  </si>
  <si>
    <t>Dogue De Bordeaux (Imp)</t>
  </si>
  <si>
    <t>Drentse Partridge Dog (Declassified)</t>
  </si>
  <si>
    <t>Elkhound</t>
  </si>
  <si>
    <t>English Pointer</t>
  </si>
  <si>
    <t>English Setter</t>
  </si>
  <si>
    <t>English Springer Spaniel</t>
  </si>
  <si>
    <t>English Toy Terrier (Black &amp; Tan)</t>
  </si>
  <si>
    <t>Eskimo Dog</t>
  </si>
  <si>
    <t>Estrela Mountain Dog</t>
  </si>
  <si>
    <t>Eurasier - Wto</t>
  </si>
  <si>
    <t>Field Spaniel</t>
  </si>
  <si>
    <t>Finnish Lapphund</t>
  </si>
  <si>
    <t>Finnish Spitz</t>
  </si>
  <si>
    <t>Flat Coated Retriever</t>
  </si>
  <si>
    <t>Fox Terrier</t>
  </si>
  <si>
    <t>Fox Terrier (Smooth)</t>
  </si>
  <si>
    <t>Fox Terrier (Wire)</t>
  </si>
  <si>
    <t>Foxhound</t>
  </si>
  <si>
    <t>French Bulldog</t>
  </si>
  <si>
    <t>Gascoigne</t>
  </si>
  <si>
    <t>German Longhaired Pointer (Imp)</t>
  </si>
  <si>
    <t>German Pinscher</t>
  </si>
  <si>
    <t>German Shepherd ( Alsatian )</t>
  </si>
  <si>
    <t>German Shorthaired Pointer</t>
  </si>
  <si>
    <t>German Spitz</t>
  </si>
  <si>
    <t>German Spitz (Klein)</t>
  </si>
  <si>
    <t>German Spitz (Mittel)</t>
  </si>
  <si>
    <t>German Spitz Klein Development Register</t>
  </si>
  <si>
    <t>German Spitz Mittel Development Register</t>
  </si>
  <si>
    <t>German Wire Haired Pointer</t>
  </si>
  <si>
    <t>Giant Schnauzer</t>
  </si>
  <si>
    <t>Glen Of Imaal Terrier</t>
  </si>
  <si>
    <t>Golden Retriever</t>
  </si>
  <si>
    <t>Gordon Setter</t>
  </si>
  <si>
    <t>Grand Bleu De Gascogne (Imp)</t>
  </si>
  <si>
    <t>Grand Bleu De Gascoigne</t>
  </si>
  <si>
    <t>Great Dane</t>
  </si>
  <si>
    <t>Greenland Dog</t>
  </si>
  <si>
    <t>Greyhound</t>
  </si>
  <si>
    <t>Griffon (Rough Haired)</t>
  </si>
  <si>
    <t>Griffon Bruxellois</t>
  </si>
  <si>
    <t>Gundog Group</t>
  </si>
  <si>
    <t>Hamiltonstovare</t>
  </si>
  <si>
    <t>Harrier</t>
  </si>
  <si>
    <t>Havanese</t>
  </si>
  <si>
    <t>Hovawart</t>
  </si>
  <si>
    <t>Hungarian Kuvasz</t>
  </si>
  <si>
    <t>Hungarian Puli</t>
  </si>
  <si>
    <t>Hungarian Vizsla</t>
  </si>
  <si>
    <t>Hungarian Wire Haired Vizsla</t>
  </si>
  <si>
    <t>Ibizan Hound</t>
  </si>
  <si>
    <t>Iceland Dog (Declassified)</t>
  </si>
  <si>
    <t>Irish Red &amp; White Setter</t>
  </si>
  <si>
    <t>Irish Red And White Setter</t>
  </si>
  <si>
    <t>Irish Setter</t>
  </si>
  <si>
    <t>Irish Terrier</t>
  </si>
  <si>
    <t>Irish Water Spaniel</t>
  </si>
  <si>
    <t>Irish Wolfhound</t>
  </si>
  <si>
    <t>Italian Greyhound</t>
  </si>
  <si>
    <t>Italian Spinone</t>
  </si>
  <si>
    <t>Jack Russell Terrier</t>
  </si>
  <si>
    <t>Japanese Akita</t>
  </si>
  <si>
    <t>Japanese Chin</t>
  </si>
  <si>
    <t>Japanese Shiba Inu</t>
  </si>
  <si>
    <t>Japanese Spaniel</t>
  </si>
  <si>
    <t>Japanese Spitz</t>
  </si>
  <si>
    <t>Keeshond</t>
  </si>
  <si>
    <t>Kerry Blue Terrier</t>
  </si>
  <si>
    <t>King Charles Spaniel</t>
  </si>
  <si>
    <t>Komondor</t>
  </si>
  <si>
    <t>Kooikerhondje (Imp)</t>
  </si>
  <si>
    <t>Labrador Retriever</t>
  </si>
  <si>
    <t>Lagotto Romagnolo (Imp)</t>
  </si>
  <si>
    <t>Lakeland Terrier</t>
  </si>
  <si>
    <t>Lancashire Heeler</t>
  </si>
  <si>
    <t>Large Munsterlander</t>
  </si>
  <si>
    <t>Leonberger</t>
  </si>
  <si>
    <t>Lhasa Apso</t>
  </si>
  <si>
    <t>Long Coat Chihuahua</t>
  </si>
  <si>
    <t>Lowchen ( Little Lion Dog )</t>
  </si>
  <si>
    <t>Maltese</t>
  </si>
  <si>
    <t>Manchester Terrier</t>
  </si>
  <si>
    <t>Maremma Sheepdog</t>
  </si>
  <si>
    <t>Mastiff</t>
  </si>
  <si>
    <t>Mexican Hairless (Imp)</t>
  </si>
  <si>
    <t>Miniature Bull Terrier</t>
  </si>
  <si>
    <t>Miniature Pinscher</t>
  </si>
  <si>
    <t>Miniature Poodle</t>
  </si>
  <si>
    <t>Miniature Schnauzers</t>
  </si>
  <si>
    <t>Miniature Short Haired Dachshund</t>
  </si>
  <si>
    <t>Neopolian Mastiff</t>
  </si>
  <si>
    <t>Newfoundland</t>
  </si>
  <si>
    <t>Norfolk Terrier</t>
  </si>
  <si>
    <t>Norwegian Buhund</t>
  </si>
  <si>
    <t>Norwegian Lundehund</t>
  </si>
  <si>
    <t>Norwegian Lundehund (Imp)</t>
  </si>
  <si>
    <t>Norwich Terrier</t>
  </si>
  <si>
    <t>Nova Scotia Duck Tolling Retriever</t>
  </si>
  <si>
    <t>Old English Sheepdog</t>
  </si>
  <si>
    <t>Otter Hound</t>
  </si>
  <si>
    <t>Papillon</t>
  </si>
  <si>
    <t>Parson Russell Terrier</t>
  </si>
  <si>
    <t>Pekinese</t>
  </si>
  <si>
    <t>Perro De Presa Canario</t>
  </si>
  <si>
    <t>Petit Basset Griffon Vendeen</t>
  </si>
  <si>
    <t>Pharaoh Hound</t>
  </si>
  <si>
    <t>Pinscher</t>
  </si>
  <si>
    <t>Pointer</t>
  </si>
  <si>
    <t>Pointing W/Haired Griffon (Declassified)</t>
  </si>
  <si>
    <t>Polish Lowland Sheepdog</t>
  </si>
  <si>
    <t>Pomeranian</t>
  </si>
  <si>
    <t>Poodle (Miniature)</t>
  </si>
  <si>
    <t>Poodle (Standard)</t>
  </si>
  <si>
    <t>Poodle (Toy)</t>
  </si>
  <si>
    <t>Portuguese Warren Hound (Declassified)</t>
  </si>
  <si>
    <t>Portuguese Water Dog</t>
  </si>
  <si>
    <t>Portugueseg Water Dog</t>
  </si>
  <si>
    <t>Pug</t>
  </si>
  <si>
    <t>Pyrenean Mastiff (Imp)</t>
  </si>
  <si>
    <t>Pyrenean Mountain Dog</t>
  </si>
  <si>
    <t>Pyrenean Sheepdog (Imp)</t>
  </si>
  <si>
    <t>Retriever ( Chesapeake Bay )</t>
  </si>
  <si>
    <t>Retriever ( Curly Coated )</t>
  </si>
  <si>
    <t>Retriever ( Flat Coated )</t>
  </si>
  <si>
    <t>Retriever ( Golden )</t>
  </si>
  <si>
    <t>Retriever ( Labrador )</t>
  </si>
  <si>
    <t>Retrievers</t>
  </si>
  <si>
    <t>Rhodesian Ridgeback</t>
  </si>
  <si>
    <t>Rottweiler</t>
  </si>
  <si>
    <t>Rough Collie</t>
  </si>
  <si>
    <t>Russian Black Terrier (Imp)</t>
  </si>
  <si>
    <t>Saluki</t>
  </si>
  <si>
    <t>Samoyed</t>
  </si>
  <si>
    <t>Schapendoes (Unrecognised Breed)</t>
  </si>
  <si>
    <t>Schipperke</t>
  </si>
  <si>
    <t>Schnauzers</t>
  </si>
  <si>
    <t>Scottish Terrier</t>
  </si>
  <si>
    <t>Sealyham Terrier</t>
  </si>
  <si>
    <t>Segugio Italiano (Imp)</t>
  </si>
  <si>
    <t>Setters</t>
  </si>
  <si>
    <t>Shar Pei</t>
  </si>
  <si>
    <t>Shetland Sheepdog</t>
  </si>
  <si>
    <t>Shih Tzu</t>
  </si>
  <si>
    <t>Siberian Husky</t>
  </si>
  <si>
    <t>Skye Terrier</t>
  </si>
  <si>
    <t>Sloughi</t>
  </si>
  <si>
    <t>Slovakian Rough Haired Pointer (Imp)</t>
  </si>
  <si>
    <t>Small Munsterlander (Declassified)</t>
  </si>
  <si>
    <t>Smooth Coat Chihuahua</t>
  </si>
  <si>
    <t>Smooth Collie</t>
  </si>
  <si>
    <t>Smooth Fox Terrier</t>
  </si>
  <si>
    <t>Smooth Haired Dachshund</t>
  </si>
  <si>
    <t>Soft Coated Wheaten Terrier</t>
  </si>
  <si>
    <t>Spaniel (American Cocker)</t>
  </si>
  <si>
    <t>Spaniel (American Water) (Declassified</t>
  </si>
  <si>
    <t>Spaniel (Clumber)</t>
  </si>
  <si>
    <t>Spaniel (Cocker)</t>
  </si>
  <si>
    <t>Spaniel (English Springer)</t>
  </si>
  <si>
    <t>Spaniel (Field)</t>
  </si>
  <si>
    <t>Spaniel (Irish Water)</t>
  </si>
  <si>
    <t>Spaniel (Sussex)</t>
  </si>
  <si>
    <t>Spaniel (Welsh Springer)</t>
  </si>
  <si>
    <t>Spaniels</t>
  </si>
  <si>
    <t>Spanish Water Dog (Imp)</t>
  </si>
  <si>
    <t>St Bernard</t>
  </si>
  <si>
    <t>Staffordshire Bull Terrier</t>
  </si>
  <si>
    <t>Standard Bull Terrier</t>
  </si>
  <si>
    <t>Standard Poodle</t>
  </si>
  <si>
    <t>Standard Schnauzer</t>
  </si>
  <si>
    <t>Sussex Spaniel</t>
  </si>
  <si>
    <t>Swedish Lapphund (Imp)</t>
  </si>
  <si>
    <t>Swedish Vallhund</t>
  </si>
  <si>
    <t>Swiss Laufhund (Jura) (Declassified)</t>
  </si>
  <si>
    <t>Terrier Group</t>
  </si>
  <si>
    <t>Tibetan Mastiff</t>
  </si>
  <si>
    <t>Tibetan Spaniel</t>
  </si>
  <si>
    <t>Tibetan Terrier</t>
  </si>
  <si>
    <t>Toy Poodle</t>
  </si>
  <si>
    <t>Utonagan</t>
  </si>
  <si>
    <t>Weimarana</t>
  </si>
  <si>
    <t>Weimaraner</t>
  </si>
  <si>
    <t>Welsh Corgi</t>
  </si>
  <si>
    <t>Welsh Corgi (Cardigan)</t>
  </si>
  <si>
    <t>Welsh Corgi (Pembroke)</t>
  </si>
  <si>
    <t>Welsh Springer Spaniel</t>
  </si>
  <si>
    <t>Welsh Terrier</t>
  </si>
  <si>
    <t>West Highland Terrier</t>
  </si>
  <si>
    <t>West Highland White Terrier</t>
  </si>
  <si>
    <t>Whippet</t>
  </si>
  <si>
    <t>White English Terrier</t>
  </si>
  <si>
    <t>Wire Fox Terrier</t>
  </si>
  <si>
    <t>Wire Haired Dachshund</t>
  </si>
  <si>
    <t>Working Sheepdog</t>
  </si>
  <si>
    <t>Yorkshire Terrier</t>
  </si>
  <si>
    <t>American Water Spaniel</t>
  </si>
  <si>
    <t>Azawakh</t>
  </si>
  <si>
    <t>Basset Bleu De Gascogne (Imp)</t>
  </si>
  <si>
    <t>Basset Griffon Vendeen (Petit)</t>
  </si>
  <si>
    <t>Blue Belton</t>
  </si>
  <si>
    <t>Brittany Spaniel</t>
  </si>
  <si>
    <t>Canadian Inuit</t>
  </si>
  <si>
    <t>Central Asian Shepherd Dog</t>
  </si>
  <si>
    <t>Coonhound</t>
  </si>
  <si>
    <t>Corgi</t>
  </si>
  <si>
    <t>English Bull Terrier</t>
  </si>
  <si>
    <t>Felland Terrier</t>
  </si>
  <si>
    <t>German Pointer</t>
  </si>
  <si>
    <t>Groenendael ( Belgium Shepherd )</t>
  </si>
  <si>
    <t>Halden Hound</t>
  </si>
  <si>
    <t>Husky</t>
  </si>
  <si>
    <t>Inuit</t>
  </si>
  <si>
    <t>Kelpie</t>
  </si>
  <si>
    <t>Korat (Dog)</t>
  </si>
  <si>
    <t>Korthals Griffon</t>
  </si>
  <si>
    <t>Landseer</t>
  </si>
  <si>
    <t>Lurcher</t>
  </si>
  <si>
    <t>Munsterlander</t>
  </si>
  <si>
    <t>Northern Inuit</t>
  </si>
  <si>
    <t>Portuguese Podengo</t>
  </si>
  <si>
    <t>English Bull Dog</t>
  </si>
  <si>
    <t>American Bull Dog</t>
  </si>
  <si>
    <t>Dogo Argentino</t>
  </si>
  <si>
    <t>Farm Collie</t>
  </si>
  <si>
    <t>Fila Braziliero</t>
  </si>
  <si>
    <t>Japanese Tosa</t>
  </si>
  <si>
    <t>Mongrel</t>
  </si>
  <si>
    <t>Pit Bull</t>
  </si>
  <si>
    <t>Cane Corso</t>
  </si>
  <si>
    <t>Cockerpoo</t>
  </si>
  <si>
    <t>Labradoodle</t>
  </si>
  <si>
    <t>321</t>
  </si>
  <si>
    <t>331</t>
  </si>
  <si>
    <t>Cover Level Name</t>
  </si>
  <si>
    <t>Vet Fees</t>
  </si>
  <si>
    <t>Vet Fee Excess</t>
  </si>
  <si>
    <t>Boarding Fees</t>
  </si>
  <si>
    <t>Death By Accident</t>
  </si>
  <si>
    <t>Lost Or Stolen</t>
  </si>
  <si>
    <t>Death By Illness (before the age of 9)</t>
  </si>
  <si>
    <t>Advertising Limit</t>
  </si>
  <si>
    <t>24 Hour Claims Service</t>
  </si>
  <si>
    <t>UK Only Call Centre</t>
  </si>
  <si>
    <t>Vet Advice Line</t>
  </si>
  <si>
    <t>Legal Advice</t>
  </si>
  <si>
    <t>Bereavement Counselling</t>
  </si>
  <si>
    <t>Loss Of Pet Passport</t>
  </si>
  <si>
    <t>Quarantine Costs</t>
  </si>
  <si>
    <t>Third Party Liability (Dogs only)</t>
  </si>
  <si>
    <t>Third Party Liability Excess (Dogs only)</t>
  </si>
  <si>
    <t>Time Limited, Max Benefit, Accident Only or Lifetime</t>
  </si>
  <si>
    <t>Bridging Page</t>
  </si>
  <si>
    <t>Small</t>
  </si>
  <si>
    <t>Large</t>
  </si>
  <si>
    <t>Image</t>
  </si>
  <si>
    <t>Brand Name</t>
  </si>
  <si>
    <t>How can your policy be bought?</t>
  </si>
  <si>
    <t>Quote a reference number on bridging page?</t>
  </si>
  <si>
    <t>Telephone Number</t>
  </si>
  <si>
    <t>Call Centre Opening Hours</t>
  </si>
  <si>
    <t>Legal Footer</t>
  </si>
  <si>
    <t>Standard Wording</t>
  </si>
  <si>
    <t>TEST URL</t>
  </si>
  <si>
    <t>LIVE URL</t>
  </si>
  <si>
    <t>Broker Code</t>
  </si>
  <si>
    <t>Launch MS SQL Server Management Tool.
Firstly you will be asked for 'Server Name', options available are 
'pbo-vdbctmqa01', 
'pbo-vdbctmuat01', 
'pbo-dbctmreg01'. 
 Ensure that your selection matches the environment that you wish to test in.</t>
  </si>
  <si>
    <t>Test</t>
  </si>
  <si>
    <t>Expand the database and select the Tables folder.</t>
  </si>
  <si>
    <t>Expand the Tables folder and scroll down to dbo.tblOutBoundConfig.</t>
  </si>
  <si>
    <t>On this table right click and select open table.</t>
  </si>
  <si>
    <t>Complete all sections of the welcome page with any detail and select continue.</t>
  </si>
  <si>
    <t>Complete all sections of the vehicle and cover screen.
Check the terms &amp; conditions checkbox and select next.</t>
  </si>
  <si>
    <t>At Line 14 (GuaranteeFirstPlace) place the cursor in the value column and overtype the Null value with the brand brand code
If this is not known it can be found in the price request XML response after in the tag '&lt;Broker&gt;  &lt;/Broker&gt;'.</t>
  </si>
  <si>
    <t>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t>
  </si>
  <si>
    <t>Further prove that the transaction was successful by selecting the response before XML.</t>
  </si>
  <si>
    <t>View the XML request after.</t>
  </si>
  <si>
    <t>For the brand under test check the details in the XML message against requirements.
If testing in regression check message for general correctness.</t>
  </si>
  <si>
    <t>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</si>
  <si>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Check the outbounding XML for the brand.</t>
  </si>
  <si>
    <t>Use the appropriate link to open the welcome page for this product.</t>
  </si>
  <si>
    <t>Enter your valid BGL work email address
Complete all other sections of the 'about you' screen with any detail and select next.</t>
  </si>
  <si>
    <t>Some brands will return a readable / understandable response.</t>
  </si>
  <si>
    <t>Open</t>
  </si>
  <si>
    <t>Fixed</t>
  </si>
  <si>
    <t>Failed</t>
  </si>
  <si>
    <t>Rejected</t>
  </si>
  <si>
    <t>Mingle Story</t>
  </si>
  <si>
    <t>Owner
(BRAND)</t>
  </si>
  <si>
    <t>Owner
(CTM)</t>
  </si>
  <si>
    <t>Status</t>
  </si>
  <si>
    <t>Defect Statuses</t>
  </si>
  <si>
    <t>Failed Retest</t>
  </si>
  <si>
    <t>CCR Statuses</t>
  </si>
  <si>
    <t>% Resolved</t>
  </si>
  <si>
    <t>Defects</t>
  </si>
  <si>
    <t>Number</t>
  </si>
  <si>
    <t>Use an appropriate link to open the welcome page in CtM for product.</t>
  </si>
  <si>
    <t>Create a quote using risk details appropriate for brand to quote.</t>
  </si>
  <si>
    <t>Record the annual premium for brand</t>
  </si>
  <si>
    <t>Select the buy now option for brand</t>
  </si>
  <si>
    <t>See that the clients information has been transferred and that the price is the same on the brand landing page as displayed on the CTM price page and bridging page.</t>
  </si>
  <si>
    <t>Landing Page opens for the brand</t>
  </si>
  <si>
    <t>Brand quotes for the risk.</t>
  </si>
  <si>
    <t>Bridging page displayed.
The premium displayed on the price page matches that displayed on the bridging page for brand</t>
  </si>
  <si>
    <t>Does this ever get populated??</t>
  </si>
  <si>
    <t>Test Notes</t>
  </si>
  <si>
    <t>Always puts the first part of the address in "HOUSE_NUMBER" - even if it's "The"!</t>
  </si>
  <si>
    <t>Always uses "HOUSE_NUMBER" instead.</t>
  </si>
  <si>
    <t>Always there, whether it's filled or not.</t>
  </si>
  <si>
    <t>"BREED" and "BREEDTYPE" are being incorrectly populated for mixed breed dogs which is causing a SOAP error:
Result Status : ERROR MessageText A response received from the provider's web service was invalid or unexpected: The service returned a SOAP fault message (fault code: soapenv:Server; fault string: [ISS.0088.9256] Fault returned by invoked service).</t>
  </si>
  <si>
    <t>3636</t>
  </si>
  <si>
    <t>Changes to vet fees text</t>
  </si>
  <si>
    <t>Changes made to test plan.</t>
  </si>
  <si>
    <t>1</t>
  </si>
  <si>
    <t>2</t>
  </si>
  <si>
    <t>If the brand does not quote, use the quote finder tool and change the risk where necessary.</t>
  </si>
  <si>
    <t>Yes / No</t>
  </si>
  <si>
    <t>Decline?</t>
  </si>
  <si>
    <t>CTM Code</t>
  </si>
  <si>
    <t>CTM Description</t>
  </si>
  <si>
    <t>Actual Code</t>
  </si>
  <si>
    <t>Actual Description</t>
  </si>
  <si>
    <t>Breed Codes</t>
  </si>
  <si>
    <t>3653</t>
  </si>
  <si>
    <t>3667</t>
  </si>
  <si>
    <t>3679</t>
  </si>
  <si>
    <t>3701</t>
  </si>
  <si>
    <t>Dog and cat breed mappings</t>
  </si>
  <si>
    <t>Boarding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</si>
</sst>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0000"/>
  </numFmts>
  <fonts count="8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b/>
      <sz val="9"/>
      <name val="Trebuchet MS"/>
      <family val="2"/>
    </font>
    <font>
      <sz val="11"/>
      <color theme="1"/>
      <name val="Calibri"/>
      <family val="2"/>
      <scheme val="minor"/>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8"/>
      <name val="Arial"/>
      <family val="2"/>
    </font>
    <font>
      <b/>
      <u/>
      <sz val="10"/>
      <name val="Arial"/>
      <family val="2"/>
    </font>
    <font>
      <sz val="11"/>
      <color rgb="FF9C0006"/>
      <name val="Calibri"/>
      <family val="2"/>
      <scheme val="minor"/>
    </font>
    <font>
      <sz val="10"/>
      <name val="Arial"/>
      <family val="2"/>
    </font>
    <font>
      <sz val="9"/>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name val="Trebuchet MS"/>
      <family val="2"/>
    </font>
    <font>
      <b/>
      <sz val="14"/>
      <color theme="0"/>
      <name val="Calibri"/>
      <family val="2"/>
      <scheme val="minor"/>
    </font>
    <font>
      <b/>
      <sz val="12"/>
      <color theme="1"/>
      <name val="Calibri"/>
      <family val="2"/>
      <scheme val="minor"/>
    </font>
    <font>
      <u/>
      <sz val="11"/>
      <color theme="10"/>
      <name val="Calibri"/>
      <family val="2"/>
      <scheme val="minor"/>
    </font>
    <font>
      <sz val="10"/>
      <name val="Mic Shell Dlg"/>
      <charset val="1"/>
    </font>
    <font>
      <u/>
      <sz val="10"/>
      <color indexed="12"/>
      <name val="Mic Shell Dlg"/>
      <charset val="1"/>
    </font>
    <font>
      <b/>
      <sz val="9"/>
      <color theme="1"/>
      <name val="Calibri"/>
      <family val="2"/>
      <scheme val="minor"/>
    </font>
    <font>
      <b/>
      <sz val="9"/>
      <name val="Calibri"/>
      <family val="2"/>
      <scheme val="minor"/>
    </font>
    <font>
      <sz val="11"/>
      <color theme="1"/>
      <name val="Trebuchet MS"/>
      <family val="2"/>
    </font>
    <font>
      <sz val="11"/>
      <color rgb="FFFF0000"/>
      <name val="Trebuchet MS"/>
      <family val="2"/>
    </font>
    <font>
      <sz val="9"/>
      <color theme="5" tint="-0.249977111117893"/>
      <name val="Calibri"/>
      <family val="2"/>
      <scheme val="minor"/>
    </font>
    <font>
      <b/>
      <sz val="12"/>
      <name val="Calibri"/>
      <family val="2"/>
      <scheme val="minor"/>
    </font>
    <font>
      <b/>
      <sz val="9"/>
      <color rgb="FF0070C0"/>
      <name val="Calibri"/>
      <family val="2"/>
      <scheme val="minor"/>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3399FF"/>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3"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75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4" fontId="27" fillId="0" borderId="0"/>
    <xf numFmtId="164"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4" applyNumberFormat="0" applyAlignment="0" applyProtection="0"/>
    <xf numFmtId="0" fontId="9" fillId="11" borderId="5" applyNumberFormat="0" applyAlignment="0" applyProtection="0"/>
    <xf numFmtId="0" fontId="28" fillId="18" borderId="6"/>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4" applyNumberFormat="0" applyAlignment="0" applyProtection="0"/>
    <xf numFmtId="0" fontId="16" fillId="0" borderId="9"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5" borderId="10" applyNumberFormat="0" applyFont="0" applyAlignment="0" applyProtection="0"/>
    <xf numFmtId="0" fontId="18" fillId="17" borderId="11"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2" applyNumberFormat="0" applyFill="0" applyAlignment="0" applyProtection="0"/>
    <xf numFmtId="0" fontId="21" fillId="0" borderId="0" applyNumberFormat="0" applyFill="0" applyBorder="0" applyAlignment="0" applyProtection="0"/>
    <xf numFmtId="0" fontId="29" fillId="5" borderId="0"/>
    <xf numFmtId="0" fontId="40" fillId="30" borderId="0" applyNumberFormat="0" applyBorder="0" applyAlignment="0" applyProtection="0"/>
    <xf numFmtId="0" fontId="40" fillId="16" borderId="0" applyNumberFormat="0" applyBorder="0" applyAlignment="0" applyProtection="0"/>
    <xf numFmtId="0" fontId="40" fillId="21" borderId="0" applyNumberFormat="0" applyBorder="0" applyAlignment="0" applyProtection="0"/>
    <xf numFmtId="0" fontId="40" fillId="31"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9" borderId="0" applyNumberFormat="0" applyBorder="0" applyAlignment="0" applyProtection="0"/>
    <xf numFmtId="0" fontId="40" fillId="7" borderId="0" applyNumberFormat="0" applyBorder="0" applyAlignment="0" applyProtection="0"/>
    <xf numFmtId="0" fontId="40" fillId="32" borderId="0" applyNumberFormat="0" applyBorder="0" applyAlignment="0" applyProtection="0"/>
    <xf numFmtId="0" fontId="40" fillId="31" borderId="0" applyNumberFormat="0" applyBorder="0" applyAlignment="0" applyProtection="0"/>
    <xf numFmtId="0" fontId="40" fillId="9" borderId="0" applyNumberFormat="0" applyBorder="0" applyAlignment="0" applyProtection="0"/>
    <xf numFmtId="0" fontId="40"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4" applyNumberFormat="0" applyAlignment="0" applyProtection="0"/>
    <xf numFmtId="0" fontId="41" fillId="0" borderId="14" applyNumberFormat="0" applyFill="0" applyAlignment="0" applyProtection="0"/>
    <xf numFmtId="0" fontId="47" fillId="0" borderId="0" applyNumberFormat="0" applyFont="0" applyFill="0" applyBorder="0" applyAlignment="0" applyProtection="0"/>
    <xf numFmtId="0" fontId="42" fillId="0" borderId="15" applyNumberFormat="0" applyFill="0" applyAlignment="0" applyProtection="0"/>
    <xf numFmtId="0" fontId="43" fillId="0" borderId="16" applyNumberFormat="0" applyFill="0" applyAlignment="0" applyProtection="0"/>
    <xf numFmtId="0" fontId="43"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39" fillId="0" borderId="0"/>
    <xf numFmtId="0" fontId="2" fillId="0" borderId="0"/>
    <xf numFmtId="0" fontId="2" fillId="0" borderId="0"/>
    <xf numFmtId="0" fontId="2" fillId="0" borderId="0"/>
    <xf numFmtId="0" fontId="2" fillId="5" borderId="17" applyNumberFormat="0" applyFont="0" applyAlignment="0" applyProtection="0"/>
    <xf numFmtId="0" fontId="2" fillId="5" borderId="17" applyNumberFormat="0" applyFont="0" applyAlignment="0" applyProtection="0"/>
    <xf numFmtId="0" fontId="18" fillId="3" borderId="11" applyNumberFormat="0" applyAlignment="0" applyProtection="0"/>
    <xf numFmtId="0" fontId="44" fillId="0" borderId="0" applyNumberFormat="0" applyFill="0" applyBorder="0" applyAlignment="0" applyProtection="0"/>
    <xf numFmtId="0" fontId="45" fillId="0" borderId="18" applyNumberFormat="0" applyFill="0" applyAlignment="0" applyProtection="0"/>
    <xf numFmtId="0" fontId="47" fillId="5" borderId="10" applyNumberFormat="0" applyFont="0" applyAlignment="0" applyProtection="0"/>
    <xf numFmtId="0" fontId="47"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4" applyNumberFormat="0" applyAlignment="0" applyProtection="0"/>
    <xf numFmtId="0" fontId="4" fillId="20" borderId="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0" applyNumberFormat="0" applyFont="0" applyAlignment="0" applyProtection="0"/>
    <xf numFmtId="0" fontId="18" fillId="17" borderId="11"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2"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17" applyNumberFormat="0" applyFont="0" applyAlignment="0" applyProtection="0"/>
    <xf numFmtId="0" fontId="2" fillId="5" borderId="10" applyNumberFormat="0" applyFont="0" applyAlignment="0" applyProtection="0"/>
    <xf numFmtId="0" fontId="2" fillId="0" borderId="0">
      <alignment horizontal="left" wrapText="1"/>
    </xf>
    <xf numFmtId="0" fontId="2" fillId="0" borderId="0">
      <alignment horizontal="left" wrapText="1"/>
    </xf>
    <xf numFmtId="0" fontId="32" fillId="25" borderId="0" applyNumberFormat="0" applyBorder="0" applyAlignment="0" applyProtection="0"/>
    <xf numFmtId="0" fontId="48" fillId="0" borderId="0" applyNumberFormat="0" applyBorder="0" applyProtection="0">
      <alignment vertical="center" wrapText="1"/>
    </xf>
    <xf numFmtId="0" fontId="26" fillId="20" borderId="1" applyProtection="0">
      <alignment vertical="center" wrapText="1"/>
    </xf>
    <xf numFmtId="0" fontId="49" fillId="0" borderId="0" applyNumberFormat="0" applyFill="0" applyBorder="0" applyAlignment="0" applyProtection="0">
      <alignment vertical="top"/>
      <protection locked="0"/>
    </xf>
    <xf numFmtId="0" fontId="50" fillId="38" borderId="0" applyNumberFormat="0" applyBorder="0" applyAlignment="0" applyProtection="0"/>
    <xf numFmtId="0" fontId="51" fillId="0" borderId="0"/>
    <xf numFmtId="0" fontId="54" fillId="0" borderId="0" applyNumberFormat="0" applyFill="0" applyBorder="0" applyAlignment="0" applyProtection="0"/>
    <xf numFmtId="0" fontId="55" fillId="0" borderId="20" applyNumberFormat="0" applyFill="0" applyAlignment="0" applyProtection="0"/>
    <xf numFmtId="0" fontId="56" fillId="0" borderId="21" applyNumberFormat="0" applyFill="0" applyAlignment="0" applyProtection="0"/>
    <xf numFmtId="0" fontId="57" fillId="0" borderId="22" applyNumberFormat="0" applyFill="0" applyAlignment="0" applyProtection="0"/>
    <xf numFmtId="0" fontId="57" fillId="0" borderId="0" applyNumberFormat="0" applyFill="0" applyBorder="0" applyAlignment="0" applyProtection="0"/>
    <xf numFmtId="0" fontId="58" fillId="39" borderId="0" applyNumberFormat="0" applyBorder="0" applyAlignment="0" applyProtection="0"/>
    <xf numFmtId="0" fontId="59" fillId="40" borderId="0" applyNumberFormat="0" applyBorder="0" applyAlignment="0" applyProtection="0"/>
    <xf numFmtId="0" fontId="60" fillId="41" borderId="23" applyNumberFormat="0" applyAlignment="0" applyProtection="0"/>
    <xf numFmtId="0" fontId="61" fillId="42" borderId="24" applyNumberFormat="0" applyAlignment="0" applyProtection="0"/>
    <xf numFmtId="0" fontId="62" fillId="42" borderId="23" applyNumberFormat="0" applyAlignment="0" applyProtection="0"/>
    <xf numFmtId="0" fontId="63" fillId="0" borderId="25" applyNumberFormat="0" applyFill="0" applyAlignment="0" applyProtection="0"/>
    <xf numFmtId="0" fontId="64" fillId="43" borderId="26" applyNumberFormat="0" applyAlignment="0" applyProtection="0"/>
    <xf numFmtId="0" fontId="65" fillId="0" borderId="0" applyNumberFormat="0" applyFill="0" applyBorder="0" applyAlignment="0" applyProtection="0"/>
    <xf numFmtId="0" fontId="38" fillId="44" borderId="27" applyNumberFormat="0" applyFont="0" applyAlignment="0" applyProtection="0"/>
    <xf numFmtId="0" fontId="66" fillId="0" borderId="0" applyNumberFormat="0" applyFill="0" applyBorder="0" applyAlignment="0" applyProtection="0"/>
    <xf numFmtId="0" fontId="53" fillId="0" borderId="28" applyNumberFormat="0" applyFill="0" applyAlignment="0" applyProtection="0"/>
    <xf numFmtId="0" fontId="1"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1"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38" fillId="65" borderId="0" applyNumberFormat="0" applyBorder="0" applyAlignment="0" applyProtection="0"/>
    <xf numFmtId="0" fontId="38" fillId="66" borderId="0" applyNumberFormat="0" applyBorder="0" applyAlignment="0" applyProtection="0"/>
    <xf numFmtId="0" fontId="1" fillId="6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3" fillId="0" borderId="0" applyNumberFormat="0" applyFill="0" applyBorder="0" applyAlignment="0" applyProtection="0">
      <alignment vertical="top"/>
      <protection locked="0"/>
    </xf>
    <xf numFmtId="0" fontId="14" fillId="0" borderId="8" applyNumberFormat="0" applyFill="0" applyAlignment="0" applyProtection="0"/>
    <xf numFmtId="0" fontId="12" fillId="0" borderId="7"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4" applyNumberFormat="0" applyAlignment="0" applyProtection="0"/>
    <xf numFmtId="0" fontId="9" fillId="11" borderId="5"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15" fillId="4" borderId="4" applyNumberFormat="0" applyAlignment="0" applyProtection="0"/>
    <xf numFmtId="0" fontId="16" fillId="0" borderId="9" applyNumberFormat="0" applyFill="0" applyAlignment="0" applyProtection="0"/>
    <xf numFmtId="0" fontId="17" fillId="8" borderId="0" applyNumberFormat="0" applyBorder="0" applyAlignment="0" applyProtection="0"/>
    <xf numFmtId="0" fontId="2" fillId="5" borderId="10" applyNumberFormat="0" applyFont="0" applyAlignment="0" applyProtection="0"/>
    <xf numFmtId="0" fontId="18" fillId="17" borderId="11" applyNumberFormat="0" applyAlignment="0" applyProtection="0"/>
    <xf numFmtId="0" fontId="19" fillId="0" borderId="0" applyNumberFormat="0" applyFill="0" applyBorder="0" applyAlignment="0" applyProtection="0"/>
    <xf numFmtId="0" fontId="20" fillId="0" borderId="12" applyNumberFormat="0" applyFill="0" applyAlignment="0" applyProtection="0"/>
    <xf numFmtId="0" fontId="21" fillId="0" borderId="0" applyNumberFormat="0" applyFill="0" applyBorder="0" applyAlignment="0" applyProtection="0"/>
    <xf numFmtId="0" fontId="38" fillId="0" borderId="0"/>
    <xf numFmtId="0" fontId="18" fillId="86" borderId="11" applyNumberFormat="0" applyAlignment="0" applyProtection="0"/>
    <xf numFmtId="0" fontId="40" fillId="74" borderId="0" applyNumberFormat="0" applyBorder="0" applyAlignment="0" applyProtection="0"/>
    <xf numFmtId="0" fontId="2" fillId="0" borderId="0"/>
    <xf numFmtId="0" fontId="2" fillId="0" borderId="0"/>
    <xf numFmtId="0" fontId="40" fillId="74" borderId="0" applyNumberFormat="0" applyBorder="0" applyAlignment="0" applyProtection="0"/>
    <xf numFmtId="0" fontId="43" fillId="0" borderId="16" applyNumberFormat="0" applyFill="0" applyAlignment="0" applyProtection="0"/>
    <xf numFmtId="0" fontId="6" fillId="75" borderId="0" applyNumberFormat="0" applyBorder="0" applyAlignment="0" applyProtection="0"/>
    <xf numFmtId="0" fontId="9" fillId="87" borderId="5" applyNumberFormat="0" applyAlignment="0" applyProtection="0"/>
    <xf numFmtId="0" fontId="6" fillId="85" borderId="0" applyNumberFormat="0" applyBorder="0" applyAlignment="0" applyProtection="0"/>
    <xf numFmtId="0" fontId="40" fillId="68" borderId="0" applyNumberFormat="0" applyBorder="0" applyAlignment="0" applyProtection="0"/>
    <xf numFmtId="164" fontId="27" fillId="0" borderId="0"/>
    <xf numFmtId="164" fontId="27" fillId="0" borderId="0"/>
    <xf numFmtId="0" fontId="2" fillId="5" borderId="10" applyNumberFormat="0" applyFont="0" applyAlignment="0" applyProtection="0"/>
    <xf numFmtId="0" fontId="2" fillId="0" borderId="0"/>
    <xf numFmtId="0" fontId="2" fillId="5" borderId="10" applyNumberFormat="0" applyFont="0" applyAlignment="0" applyProtection="0"/>
    <xf numFmtId="164" fontId="27" fillId="0" borderId="0"/>
    <xf numFmtId="164" fontId="27" fillId="0" borderId="0"/>
    <xf numFmtId="0" fontId="2" fillId="0" borderId="0"/>
    <xf numFmtId="0" fontId="2" fillId="0" borderId="0"/>
    <xf numFmtId="164" fontId="27" fillId="0" borderId="0"/>
    <xf numFmtId="164" fontId="27" fillId="0" borderId="0"/>
    <xf numFmtId="0" fontId="2" fillId="0" borderId="0"/>
    <xf numFmtId="0" fontId="2" fillId="5" borderId="10" applyNumberFormat="0" applyFont="0" applyAlignment="0" applyProtection="0"/>
    <xf numFmtId="0" fontId="2" fillId="0" borderId="0">
      <alignment horizontal="left" wrapText="1"/>
    </xf>
    <xf numFmtId="0" fontId="2" fillId="0" borderId="0"/>
    <xf numFmtId="0" fontId="2" fillId="5" borderId="10" applyNumberFormat="0" applyFont="0" applyAlignment="0" applyProtection="0"/>
    <xf numFmtId="0" fontId="2" fillId="0" borderId="0"/>
    <xf numFmtId="0" fontId="2" fillId="0" borderId="0">
      <alignment horizontal="left" wrapText="1"/>
    </xf>
    <xf numFmtId="164" fontId="27" fillId="0" borderId="0"/>
    <xf numFmtId="164" fontId="27" fillId="0" borderId="0"/>
    <xf numFmtId="0" fontId="2" fillId="0" borderId="0"/>
    <xf numFmtId="0" fontId="2" fillId="5" borderId="10" applyNumberFormat="0" applyFont="0" applyAlignment="0" applyProtection="0"/>
    <xf numFmtId="164" fontId="27" fillId="0" borderId="0"/>
    <xf numFmtId="164" fontId="27" fillId="0" borderId="0"/>
    <xf numFmtId="0" fontId="2" fillId="5" borderId="10" applyNumberFormat="0" applyFont="0" applyAlignment="0" applyProtection="0"/>
    <xf numFmtId="0" fontId="2" fillId="0" borderId="0"/>
    <xf numFmtId="0" fontId="2" fillId="5" borderId="10" applyNumberFormat="0" applyFont="0" applyAlignment="0" applyProtection="0"/>
    <xf numFmtId="0" fontId="2" fillId="0" borderId="0">
      <alignment horizontal="left" wrapText="1"/>
    </xf>
    <xf numFmtId="164" fontId="27" fillId="0" borderId="0"/>
    <xf numFmtId="164"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78" borderId="0" applyNumberFormat="0" applyBorder="0" applyAlignment="0" applyProtection="0"/>
    <xf numFmtId="0" fontId="42" fillId="0" borderId="15" applyNumberFormat="0" applyFill="0" applyAlignment="0" applyProtection="0"/>
    <xf numFmtId="0" fontId="40" fillId="71" borderId="0" applyNumberFormat="0" applyBorder="0" applyAlignment="0" applyProtection="0"/>
    <xf numFmtId="0" fontId="40" fillId="76" borderId="0" applyNumberFormat="0" applyBorder="0" applyAlignment="0" applyProtection="0"/>
    <xf numFmtId="0" fontId="6" fillId="83" borderId="0" applyNumberFormat="0" applyBorder="0" applyAlignment="0" applyProtection="0"/>
    <xf numFmtId="0" fontId="45" fillId="0" borderId="18" applyNumberFormat="0" applyFill="0" applyAlignment="0" applyProtection="0"/>
    <xf numFmtId="0" fontId="41" fillId="0" borderId="14" applyNumberFormat="0" applyFill="0" applyAlignment="0" applyProtection="0"/>
    <xf numFmtId="0" fontId="6" fillId="76" borderId="0" applyNumberFormat="0" applyBorder="0" applyAlignment="0" applyProtection="0"/>
    <xf numFmtId="0" fontId="43" fillId="0" borderId="0" applyNumberFormat="0" applyFill="0" applyBorder="0" applyAlignment="0" applyProtection="0"/>
    <xf numFmtId="0" fontId="40" fillId="77" borderId="0" applyNumberFormat="0" applyBorder="0" applyAlignment="0" applyProtection="0"/>
    <xf numFmtId="0" fontId="6" fillId="81" borderId="0" applyNumberFormat="0" applyBorder="0" applyAlignment="0" applyProtection="0"/>
    <xf numFmtId="0" fontId="6" fillId="84" borderId="0" applyNumberFormat="0" applyBorder="0" applyAlignment="0" applyProtection="0"/>
    <xf numFmtId="0" fontId="40" fillId="0" borderId="0"/>
    <xf numFmtId="0" fontId="40" fillId="69" borderId="0" applyNumberFormat="0" applyBorder="0" applyAlignment="0" applyProtection="0"/>
    <xf numFmtId="0" fontId="5" fillId="88" borderId="0" applyNumberFormat="0" applyBorder="0" applyAlignment="0" applyProtection="0"/>
    <xf numFmtId="0" fontId="40" fillId="89" borderId="17" applyNumberFormat="0" applyAlignment="0" applyProtection="0"/>
    <xf numFmtId="0" fontId="15" fillId="73" borderId="4" applyNumberFormat="0" applyAlignment="0" applyProtection="0"/>
    <xf numFmtId="0" fontId="7" fillId="69" borderId="0" applyNumberFormat="0" applyBorder="0" applyAlignment="0" applyProtection="0"/>
    <xf numFmtId="0" fontId="40" fillId="75" borderId="0" applyNumberFormat="0" applyBorder="0" applyAlignment="0" applyProtection="0"/>
    <xf numFmtId="0" fontId="40" fillId="70" borderId="0" applyNumberFormat="0" applyBorder="0" applyAlignment="0" applyProtection="0"/>
    <xf numFmtId="0" fontId="6" fillId="82" borderId="0" applyNumberFormat="0" applyBorder="0" applyAlignment="0" applyProtection="0"/>
    <xf numFmtId="0" fontId="40" fillId="73" borderId="0" applyNumberFormat="0" applyBorder="0" applyAlignment="0" applyProtection="0"/>
    <xf numFmtId="0" fontId="2" fillId="0" borderId="0"/>
    <xf numFmtId="0" fontId="6" fillId="80" borderId="0" applyNumberFormat="0" applyBorder="0" applyAlignment="0" applyProtection="0"/>
    <xf numFmtId="0" fontId="40" fillId="72" borderId="0" applyNumberFormat="0" applyBorder="0" applyAlignment="0" applyProtection="0"/>
    <xf numFmtId="0" fontId="11" fillId="70" borderId="0" applyNumberFormat="0" applyBorder="0" applyAlignment="0" applyProtection="0"/>
    <xf numFmtId="0" fontId="6" fillId="79" borderId="0" applyNumberFormat="0" applyBorder="0" applyAlignment="0" applyProtection="0"/>
    <xf numFmtId="0" fontId="6" fillId="80" borderId="0" applyNumberFormat="0" applyBorder="0" applyAlignment="0" applyProtection="0"/>
    <xf numFmtId="0" fontId="44" fillId="0" borderId="0" applyNumberFormat="0" applyFill="0" applyBorder="0" applyAlignment="0" applyProtection="0"/>
    <xf numFmtId="0" fontId="40" fillId="71" borderId="0" applyNumberFormat="0" applyBorder="0" applyAlignment="0" applyProtection="0"/>
    <xf numFmtId="0" fontId="8" fillId="86" borderId="4" applyNumberFormat="0" applyAlignment="0" applyProtection="0"/>
    <xf numFmtId="0" fontId="6" fillId="79" borderId="0" applyNumberFormat="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0" fillId="0" borderId="0" applyNumberFormat="0" applyFill="0" applyBorder="0" applyAlignment="0" applyProtection="0"/>
    <xf numFmtId="0" fontId="2" fillId="0" borderId="0" applyNumberFormat="0" applyFont="0" applyFill="0" applyBorder="0" applyAlignment="0" applyProtection="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7" applyNumberFormat="0" applyFill="0" applyAlignment="0" applyProtection="0"/>
    <xf numFmtId="0" fontId="9" fillId="11" borderId="5" applyNumberFormat="0" applyAlignment="0" applyProtection="0"/>
    <xf numFmtId="0" fontId="11" fillId="21"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28" fillId="25" borderId="32"/>
    <xf numFmtId="0" fontId="29" fillId="7" borderId="0"/>
    <xf numFmtId="0" fontId="30" fillId="12" borderId="0"/>
    <xf numFmtId="0" fontId="28" fillId="0" borderId="0"/>
    <xf numFmtId="0" fontId="72" fillId="0" borderId="0" applyNumberFormat="0" applyFill="0" applyBorder="0" applyAlignment="0" applyProtection="0">
      <alignment vertical="top"/>
      <protection locked="0"/>
    </xf>
    <xf numFmtId="0" fontId="71" fillId="0" borderId="0"/>
    <xf numFmtId="0" fontId="2" fillId="5" borderId="17" applyNumberFormat="0" applyFont="0" applyAlignment="0" applyProtection="0"/>
    <xf numFmtId="0" fontId="2" fillId="0" borderId="0">
      <alignment horizontal="left" wrapText="1"/>
    </xf>
    <xf numFmtId="0" fontId="38" fillId="0" borderId="0"/>
    <xf numFmtId="0" fontId="40" fillId="19" borderId="0" applyNumberFormat="0" applyBorder="0" applyAlignment="0" applyProtection="0"/>
    <xf numFmtId="0" fontId="6" fillId="35" borderId="0" applyNumberFormat="0" applyBorder="0" applyAlignment="0" applyProtection="0"/>
    <xf numFmtId="0" fontId="40" fillId="4" borderId="0" applyNumberFormat="0" applyBorder="0" applyAlignment="0" applyProtection="0"/>
    <xf numFmtId="0" fontId="6" fillId="7" borderId="0" applyNumberFormat="0" applyBorder="0" applyAlignment="0" applyProtection="0"/>
    <xf numFmtId="0" fontId="2" fillId="5" borderId="17" applyNumberFormat="0" applyFont="0" applyAlignment="0" applyProtection="0"/>
    <xf numFmtId="0" fontId="2" fillId="0" borderId="0">
      <alignment horizontal="left" wrapText="1"/>
    </xf>
    <xf numFmtId="0" fontId="18" fillId="3" borderId="11" applyNumberFormat="0" applyAlignment="0" applyProtection="0"/>
    <xf numFmtId="0" fontId="5" fillId="8" borderId="0" applyNumberFormat="0" applyBorder="0" applyAlignment="0" applyProtection="0"/>
    <xf numFmtId="0" fontId="15" fillId="4" borderId="4" applyNumberFormat="0" applyAlignment="0" applyProtection="0"/>
    <xf numFmtId="0" fontId="11" fillId="21" borderId="0" applyNumberFormat="0" applyBorder="0" applyAlignment="0" applyProtection="0"/>
    <xf numFmtId="0" fontId="9" fillId="11" borderId="5" applyNumberFormat="0" applyAlignment="0" applyProtection="0"/>
    <xf numFmtId="0" fontId="8" fillId="3" borderId="4"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0" fillId="31" borderId="0" applyNumberFormat="0" applyBorder="0" applyAlignment="0" applyProtection="0"/>
    <xf numFmtId="0" fontId="40" fillId="7" borderId="0" applyNumberFormat="0" applyBorder="0" applyAlignment="0" applyProtection="0"/>
    <xf numFmtId="0" fontId="40" fillId="9" borderId="0" applyNumberFormat="0" applyBorder="0" applyAlignment="0" applyProtection="0"/>
    <xf numFmtId="0" fontId="40" fillId="31" borderId="0" applyNumberFormat="0" applyBorder="0" applyAlignment="0" applyProtection="0"/>
    <xf numFmtId="0" fontId="40" fillId="16" borderId="0" applyNumberFormat="0" applyBorder="0" applyAlignment="0" applyProtection="0"/>
    <xf numFmtId="0" fontId="40" fillId="9" borderId="0" applyNumberFormat="0" applyBorder="0" applyAlignment="0" applyProtection="0"/>
    <xf numFmtId="0" fontId="40" fillId="30" borderId="0" applyNumberFormat="0" applyBorder="0" applyAlignment="0" applyProtection="0"/>
    <xf numFmtId="0" fontId="6" fillId="34" borderId="0" applyNumberFormat="0" applyBorder="0" applyAlignment="0" applyProtection="0"/>
    <xf numFmtId="0" fontId="40" fillId="6" borderId="0" applyNumberFormat="0" applyBorder="0" applyAlignment="0" applyProtection="0"/>
    <xf numFmtId="0" fontId="40" fillId="21" borderId="0" applyNumberFormat="0" applyBorder="0" applyAlignment="0" applyProtection="0"/>
    <xf numFmtId="0" fontId="40"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0" fillId="30" borderId="0" applyNumberFormat="0" applyBorder="0" applyAlignment="0" applyProtection="0"/>
    <xf numFmtId="0" fontId="40" fillId="16" borderId="0" applyNumberFormat="0" applyBorder="0" applyAlignment="0" applyProtection="0"/>
    <xf numFmtId="0" fontId="40" fillId="21" borderId="0" applyNumberFormat="0" applyBorder="0" applyAlignment="0" applyProtection="0"/>
    <xf numFmtId="0" fontId="40" fillId="31"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9" borderId="0" applyNumberFormat="0" applyBorder="0" applyAlignment="0" applyProtection="0"/>
    <xf numFmtId="0" fontId="40" fillId="7" borderId="0" applyNumberFormat="0" applyBorder="0" applyAlignment="0" applyProtection="0"/>
    <xf numFmtId="0" fontId="40" fillId="32" borderId="0" applyNumberFormat="0" applyBorder="0" applyAlignment="0" applyProtection="0"/>
    <xf numFmtId="0" fontId="40" fillId="31" borderId="0" applyNumberFormat="0" applyBorder="0" applyAlignment="0" applyProtection="0"/>
    <xf numFmtId="0" fontId="40" fillId="9" borderId="0" applyNumberFormat="0" applyBorder="0" applyAlignment="0" applyProtection="0"/>
    <xf numFmtId="0" fontId="40"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4" applyNumberFormat="0" applyAlignment="0" applyProtection="0"/>
    <xf numFmtId="0" fontId="10" fillId="0" borderId="0" applyNumberFormat="0" applyFill="0" applyBorder="0" applyAlignment="0" applyProtection="0"/>
    <xf numFmtId="0" fontId="41" fillId="0" borderId="14" applyNumberFormat="0" applyFill="0" applyAlignment="0" applyProtection="0"/>
    <xf numFmtId="0" fontId="42" fillId="0" borderId="15" applyNumberFormat="0" applyFill="0" applyAlignment="0" applyProtection="0"/>
    <xf numFmtId="0" fontId="43" fillId="0" borderId="16" applyNumberFormat="0" applyFill="0" applyAlignment="0" applyProtection="0"/>
    <xf numFmtId="0" fontId="43" fillId="0" borderId="0" applyNumberFormat="0" applyFill="0" applyBorder="0" applyAlignment="0" applyProtection="0"/>
    <xf numFmtId="0" fontId="16" fillId="0" borderId="9" applyNumberFormat="0" applyFill="0" applyAlignment="0" applyProtection="0"/>
    <xf numFmtId="0" fontId="5" fillId="8" borderId="0" applyNumberFormat="0" applyBorder="0" applyAlignment="0" applyProtection="0"/>
    <xf numFmtId="0" fontId="2" fillId="5" borderId="17" applyNumberFormat="0" applyFont="0" applyAlignment="0" applyProtection="0"/>
    <xf numFmtId="0" fontId="18" fillId="3" borderId="11" applyNumberFormat="0" applyAlignment="0" applyProtection="0"/>
    <xf numFmtId="0" fontId="44" fillId="0" borderId="0" applyNumberFormat="0" applyFill="0" applyBorder="0" applyAlignment="0" applyProtection="0"/>
    <xf numFmtId="0" fontId="45" fillId="0" borderId="18" applyNumberFormat="0" applyFill="0" applyAlignment="0" applyProtection="0"/>
    <xf numFmtId="0" fontId="21" fillId="0" borderId="0" applyNumberFormat="0" applyFill="0" applyBorder="0" applyAlignment="0" applyProtection="0"/>
    <xf numFmtId="0" fontId="2" fillId="0" borderId="0"/>
    <xf numFmtId="0" fontId="2" fillId="5" borderId="17" applyNumberFormat="0" applyFont="0" applyAlignment="0" applyProtection="0"/>
    <xf numFmtId="0" fontId="2" fillId="5" borderId="17"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2" fillId="0" borderId="0" applyNumberFormat="0" applyFont="0" applyFill="0" applyBorder="0" applyAlignment="0" applyProtection="0"/>
    <xf numFmtId="164" fontId="27" fillId="0" borderId="0"/>
    <xf numFmtId="164" fontId="27"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2" fillId="25" borderId="0" applyNumberFormat="0" applyBorder="0" applyAlignment="0" applyProtection="0"/>
    <xf numFmtId="0" fontId="6" fillId="12" borderId="0" applyNumberFormat="0" applyBorder="0" applyAlignment="0" applyProtection="0"/>
    <xf numFmtId="0" fontId="48" fillId="0" borderId="0" applyNumberFormat="0" applyBorder="0" applyProtection="0">
      <alignment vertical="center" wrapText="1"/>
    </xf>
    <xf numFmtId="0" fontId="26" fillId="20" borderId="33" applyProtection="0">
      <alignment vertical="center" wrapText="1"/>
    </xf>
    <xf numFmtId="0" fontId="4" fillId="20" borderId="0" applyBorder="0" applyAlignment="0" applyProtection="0"/>
    <xf numFmtId="0" fontId="3"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0" applyNumberFormat="0" applyFont="0" applyAlignment="0" applyProtection="0"/>
    <xf numFmtId="0" fontId="26" fillId="22" borderId="33" applyProtection="0">
      <alignment horizontal="center" vertical="center" wrapText="1"/>
      <protection locked="0" hidden="1"/>
    </xf>
    <xf numFmtId="49" fontId="24" fillId="24" borderId="33">
      <alignment vertical="center" wrapText="1"/>
    </xf>
    <xf numFmtId="49" fontId="24" fillId="24" borderId="33">
      <alignment vertical="center" wrapText="1"/>
    </xf>
    <xf numFmtId="49" fontId="24" fillId="24" borderId="33">
      <alignment vertical="center" wrapText="1"/>
    </xf>
    <xf numFmtId="49" fontId="24" fillId="24" borderId="33">
      <alignment vertical="center" wrapText="1"/>
    </xf>
    <xf numFmtId="49" fontId="24" fillId="24" borderId="33">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0"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4" applyNumberFormat="0" applyAlignment="0" applyProtection="0"/>
    <xf numFmtId="0" fontId="8" fillId="17" borderId="4" applyNumberFormat="0" applyAlignment="0" applyProtection="0"/>
    <xf numFmtId="0" fontId="8" fillId="3" borderId="4" applyNumberFormat="0" applyAlignment="0" applyProtection="0"/>
    <xf numFmtId="0" fontId="8" fillId="17" borderId="4" applyNumberFormat="0" applyAlignment="0" applyProtection="0"/>
    <xf numFmtId="0" fontId="8" fillId="86" borderId="4" applyNumberFormat="0" applyAlignment="0" applyProtection="0"/>
    <xf numFmtId="0" fontId="8" fillId="17" borderId="4" applyNumberFormat="0" applyAlignment="0" applyProtection="0"/>
    <xf numFmtId="0" fontId="28" fillId="18" borderId="6"/>
    <xf numFmtId="0" fontId="15" fillId="4" borderId="4" applyNumberFormat="0" applyAlignment="0" applyProtection="0"/>
    <xf numFmtId="0" fontId="15" fillId="4" borderId="4" applyNumberFormat="0" applyAlignment="0" applyProtection="0"/>
    <xf numFmtId="0" fontId="15" fillId="73" borderId="4" applyNumberFormat="0" applyAlignment="0" applyProtection="0"/>
    <xf numFmtId="0" fontId="15" fillId="4" borderId="4" applyNumberForma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40" fillId="89" borderId="17" applyNumberForma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18" fillId="17" borderId="11" applyNumberFormat="0" applyAlignment="0" applyProtection="0"/>
    <xf numFmtId="0" fontId="18" fillId="17" borderId="11" applyNumberFormat="0" applyAlignment="0" applyProtection="0"/>
    <xf numFmtId="0" fontId="18" fillId="3" borderId="11" applyNumberFormat="0" applyAlignment="0" applyProtection="0"/>
    <xf numFmtId="0" fontId="18" fillId="17" borderId="11" applyNumberFormat="0" applyAlignment="0" applyProtection="0"/>
    <xf numFmtId="0" fontId="18" fillId="86" borderId="11" applyNumberFormat="0" applyAlignment="0" applyProtection="0"/>
    <xf numFmtId="0" fontId="18" fillId="17" borderId="11" applyNumberFormat="0" applyAlignment="0" applyProtection="0"/>
    <xf numFmtId="0" fontId="20" fillId="0" borderId="12" applyNumberFormat="0" applyFill="0" applyAlignment="0" applyProtection="0"/>
    <xf numFmtId="0" fontId="20" fillId="0" borderId="12" applyNumberFormat="0" applyFill="0" applyAlignment="0" applyProtection="0"/>
    <xf numFmtId="0" fontId="45" fillId="0" borderId="18" applyNumberFormat="0" applyFill="0" applyAlignment="0" applyProtection="0"/>
    <xf numFmtId="0" fontId="20" fillId="0" borderId="12" applyNumberFormat="0" applyFill="0" applyAlignment="0" applyProtection="0"/>
    <xf numFmtId="0" fontId="45" fillId="0" borderId="18" applyNumberFormat="0" applyFill="0" applyAlignment="0" applyProtection="0"/>
    <xf numFmtId="0" fontId="20" fillId="0" borderId="12" applyNumberFormat="0" applyFill="0" applyAlignment="0" applyProtection="0"/>
    <xf numFmtId="0" fontId="2"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17" applyNumberFormat="0" applyFont="0" applyAlignment="0" applyProtection="0"/>
    <xf numFmtId="0" fontId="2" fillId="5" borderId="17" applyNumberFormat="0" applyFont="0" applyAlignment="0" applyProtection="0"/>
    <xf numFmtId="0" fontId="18" fillId="3" borderId="11" applyNumberFormat="0" applyAlignment="0" applyProtection="0"/>
    <xf numFmtId="0" fontId="15" fillId="4" borderId="4" applyNumberFormat="0" applyAlignment="0" applyProtection="0"/>
    <xf numFmtId="0" fontId="8" fillId="3" borderId="4" applyNumberFormat="0" applyAlignment="0" applyProtection="0"/>
    <xf numFmtId="0" fontId="8" fillId="3" borderId="4" applyNumberFormat="0" applyAlignment="0" applyProtection="0"/>
    <xf numFmtId="0" fontId="2" fillId="5" borderId="17" applyNumberFormat="0" applyFont="0" applyAlignment="0" applyProtection="0"/>
    <xf numFmtId="0" fontId="18" fillId="3" borderId="11" applyNumberFormat="0" applyAlignment="0" applyProtection="0"/>
    <xf numFmtId="0" fontId="45" fillId="0" borderId="18" applyNumberFormat="0" applyFill="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0" borderId="0" applyNumberFormat="0" applyFont="0" applyFill="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4" fontId="2" fillId="0" borderId="0"/>
    <xf numFmtId="0" fontId="19" fillId="0" borderId="0" applyNumberFormat="0" applyFill="0" applyBorder="0" applyAlignment="0" applyProtection="0"/>
    <xf numFmtId="164" fontId="2" fillId="0" borderId="0"/>
  </cellStyleXfs>
  <cellXfs count="135">
    <xf numFmtId="0" fontId="0" fillId="0" borderId="0" xfId="0"/>
    <xf numFmtId="0" fontId="0" fillId="0" borderId="0" xfId="0" applyAlignment="1">
      <alignment wrapText="1"/>
    </xf>
    <xf numFmtId="0" fontId="36" fillId="29" borderId="1" xfId="0" applyFont="1" applyFill="1" applyBorder="1"/>
    <xf numFmtId="0" fontId="0" fillId="0" borderId="0" xfId="0"/>
    <xf numFmtId="0" fontId="0" fillId="28" borderId="1" xfId="0" applyFill="1" applyBorder="1"/>
    <xf numFmtId="0" fontId="36" fillId="29" borderId="1" xfId="0" applyFont="1" applyFill="1" applyBorder="1" applyAlignment="1">
      <alignment wrapText="1"/>
    </xf>
    <xf numFmtId="0" fontId="78" fillId="29" borderId="30" xfId="2" applyFont="1" applyFill="1" applyBorder="1" applyAlignment="1">
      <alignment horizontal="left" wrapText="1"/>
    </xf>
    <xf numFmtId="49" fontId="75" fillId="93" borderId="1" xfId="0" applyNumberFormat="1" applyFont="1" applyFill="1" applyBorder="1" applyAlignment="1">
      <alignment horizontal="center" vertical="center"/>
    </xf>
    <xf numFmtId="0" fontId="76" fillId="93" borderId="1" xfId="0" applyFont="1" applyFill="1" applyBorder="1" applyAlignment="1">
      <alignment vertical="center" wrapText="1"/>
    </xf>
    <xf numFmtId="0" fontId="78" fillId="29" borderId="30" xfId="2" applyFont="1" applyFill="1" applyBorder="1" applyAlignment="1">
      <alignment horizontal="center" wrapText="1"/>
    </xf>
    <xf numFmtId="0" fontId="75" fillId="0" borderId="1" xfId="0" applyFont="1" applyBorder="1" applyAlignment="1">
      <alignment vertical="center" wrapText="1"/>
    </xf>
    <xf numFmtId="49" fontId="75" fillId="0" borderId="1" xfId="0" applyNumberFormat="1" applyFont="1" applyBorder="1" applyAlignment="1">
      <alignment horizontal="center" vertical="center"/>
    </xf>
    <xf numFmtId="49" fontId="75" fillId="0" borderId="1" xfId="0" applyNumberFormat="1" applyFont="1" applyBorder="1" applyAlignment="1">
      <alignment vertical="center" wrapText="1"/>
    </xf>
    <xf numFmtId="49" fontId="74" fillId="94" borderId="1" xfId="0" applyNumberFormat="1" applyFont="1" applyFill="1" applyBorder="1" applyAlignment="1">
      <alignment horizontal="center" vertical="center" wrapText="1"/>
    </xf>
    <xf numFmtId="0" fontId="69" fillId="29" borderId="30" xfId="0" applyFont="1" applyFill="1" applyBorder="1" applyAlignment="1">
      <alignment horizontal="left" wrapText="1"/>
    </xf>
    <xf numFmtId="0" fontId="23" fillId="37" borderId="1" xfId="471" applyFont="1" applyFill="1" applyBorder="1" applyAlignment="1">
      <alignment vertical="center" wrapText="1"/>
    </xf>
    <xf numFmtId="0" fontId="35" fillId="27" borderId="0" xfId="0" applyFont="1" applyFill="1" applyAlignment="1">
      <alignment wrapText="1"/>
    </xf>
    <xf numFmtId="0" fontId="68" fillId="27" borderId="0" xfId="0" applyFont="1" applyFill="1" applyAlignment="1">
      <alignment wrapText="1"/>
    </xf>
    <xf numFmtId="0" fontId="73" fillId="27" borderId="0" xfId="0" applyFont="1" applyFill="1" applyAlignment="1">
      <alignment wrapText="1"/>
    </xf>
    <xf numFmtId="0" fontId="52" fillId="27" borderId="0" xfId="0" applyFont="1" applyFill="1" applyAlignment="1">
      <alignment wrapText="1"/>
    </xf>
    <xf numFmtId="49" fontId="75" fillId="93" borderId="1" xfId="0" applyNumberFormat="1" applyFont="1" applyFill="1" applyBorder="1" applyAlignment="1">
      <alignment horizontal="center" vertical="center" wrapText="1"/>
    </xf>
    <xf numFmtId="0" fontId="75" fillId="93" borderId="1" xfId="0" applyFont="1" applyFill="1" applyBorder="1" applyAlignment="1">
      <alignment vertical="center" wrapText="1"/>
    </xf>
    <xf numFmtId="0" fontId="75" fillId="0" borderId="1" xfId="0" applyFont="1" applyBorder="1" applyAlignment="1">
      <alignment vertical="center"/>
    </xf>
    <xf numFmtId="0" fontId="75" fillId="0" borderId="1" xfId="0" applyFont="1" applyFill="1" applyBorder="1" applyAlignment="1">
      <alignment vertical="center"/>
    </xf>
    <xf numFmtId="0" fontId="69" fillId="29" borderId="30" xfId="0" applyFont="1" applyFill="1" applyBorder="1" applyAlignment="1">
      <alignment horizontal="center" wrapText="1"/>
    </xf>
    <xf numFmtId="0" fontId="2" fillId="0" borderId="1" xfId="757" applyNumberFormat="1" applyFont="1" applyFill="1" applyBorder="1"/>
    <xf numFmtId="0" fontId="0" fillId="0" borderId="1" xfId="0" applyBorder="1"/>
    <xf numFmtId="0" fontId="67" fillId="0" borderId="1" xfId="0" applyFont="1" applyBorder="1" applyAlignment="1">
      <alignment vertical="center" wrapText="1"/>
    </xf>
    <xf numFmtId="49" fontId="36" fillId="0" borderId="1" xfId="1" applyNumberFormat="1" applyFont="1" applyFill="1" applyBorder="1" applyAlignment="1">
      <alignment vertical="center"/>
    </xf>
    <xf numFmtId="0" fontId="75" fillId="93" borderId="1" xfId="0" applyFont="1" applyFill="1" applyBorder="1" applyAlignment="1">
      <alignment vertical="center"/>
    </xf>
    <xf numFmtId="0" fontId="67" fillId="93" borderId="1" xfId="0" applyFont="1" applyFill="1" applyBorder="1" applyAlignment="1">
      <alignment vertical="center"/>
    </xf>
    <xf numFmtId="0" fontId="76" fillId="93" borderId="1" xfId="0" applyFont="1" applyFill="1" applyBorder="1" applyAlignment="1">
      <alignment vertical="center"/>
    </xf>
    <xf numFmtId="0" fontId="0" fillId="0" borderId="0" xfId="0" applyAlignment="1">
      <alignment vertical="center"/>
    </xf>
    <xf numFmtId="49" fontId="38" fillId="0" borderId="1" xfId="0" applyNumberFormat="1" applyFont="1" applyBorder="1" applyAlignment="1">
      <alignment vertical="center" wrapText="1"/>
    </xf>
    <xf numFmtId="0" fontId="67" fillId="93" borderId="1" xfId="0" applyFont="1" applyFill="1" applyBorder="1" applyAlignment="1">
      <alignment vertical="center" wrapText="1"/>
    </xf>
    <xf numFmtId="49" fontId="77" fillId="27" borderId="0" xfId="0" applyNumberFormat="1" applyFont="1" applyFill="1" applyAlignment="1">
      <alignment wrapText="1"/>
    </xf>
    <xf numFmtId="0" fontId="78" fillId="29" borderId="31" xfId="2" applyFont="1" applyFill="1" applyBorder="1" applyAlignment="1">
      <alignment horizontal="left" wrapText="1"/>
    </xf>
    <xf numFmtId="0" fontId="75" fillId="0" borderId="1" xfId="0" applyFont="1" applyBorder="1" applyAlignment="1">
      <alignment horizontal="center" vertical="center"/>
    </xf>
    <xf numFmtId="49" fontId="23" fillId="94" borderId="34" xfId="713" applyNumberFormat="1" applyFont="1" applyFill="1" applyBorder="1" applyAlignment="1">
      <alignment horizontal="left"/>
    </xf>
    <xf numFmtId="49" fontId="22" fillId="93" borderId="1" xfId="713" applyNumberFormat="1" applyFont="1" applyFill="1" applyBorder="1"/>
    <xf numFmtId="0" fontId="0" fillId="0" borderId="0" xfId="0"/>
    <xf numFmtId="0" fontId="35" fillId="27" borderId="0" xfId="0" applyFont="1" applyFill="1" applyAlignment="1">
      <alignment wrapText="1"/>
    </xf>
    <xf numFmtId="0" fontId="68" fillId="27" borderId="0" xfId="0" applyFont="1" applyFill="1" applyAlignment="1">
      <alignment wrapText="1"/>
    </xf>
    <xf numFmtId="0" fontId="37" fillId="29" borderId="31" xfId="2" applyFont="1" applyFill="1" applyBorder="1" applyAlignment="1">
      <alignment horizontal="left" wrapText="1"/>
    </xf>
    <xf numFmtId="0" fontId="73" fillId="27" borderId="0" xfId="0" applyFont="1" applyFill="1" applyAlignment="1">
      <alignment wrapText="1"/>
    </xf>
    <xf numFmtId="0" fontId="73" fillId="27" borderId="0" xfId="0" applyFont="1" applyFill="1" applyBorder="1" applyAlignment="1">
      <alignment horizontal="center" vertical="center" wrapText="1"/>
    </xf>
    <xf numFmtId="0" fontId="69" fillId="29" borderId="30" xfId="0" applyFont="1" applyFill="1" applyBorder="1" applyAlignment="1">
      <alignment horizontal="center" vertical="center" wrapText="1"/>
    </xf>
    <xf numFmtId="0" fontId="52" fillId="27" borderId="0" xfId="0" applyFont="1" applyFill="1" applyAlignment="1">
      <alignment wrapText="1"/>
    </xf>
    <xf numFmtId="49" fontId="23" fillId="94" borderId="35" xfId="713" applyNumberFormat="1" applyFont="1" applyFill="1" applyBorder="1" applyAlignment="1">
      <alignment horizontal="left"/>
    </xf>
    <xf numFmtId="49" fontId="23" fillId="0" borderId="0" xfId="713" applyNumberFormat="1" applyFont="1"/>
    <xf numFmtId="49" fontId="23" fillId="94" borderId="34" xfId="713" applyNumberFormat="1" applyFont="1" applyFill="1" applyBorder="1" applyAlignment="1">
      <alignment wrapText="1"/>
    </xf>
    <xf numFmtId="49" fontId="23" fillId="94" borderId="35" xfId="713" applyNumberFormat="1" applyFont="1" applyFill="1" applyBorder="1" applyAlignment="1">
      <alignment wrapText="1"/>
    </xf>
    <xf numFmtId="49" fontId="2" fillId="0" borderId="0" xfId="713" applyNumberFormat="1" applyFont="1" applyAlignment="1">
      <alignment horizontal="center"/>
    </xf>
    <xf numFmtId="49" fontId="22" fillId="93" borderId="2" xfId="713" applyNumberFormat="1" applyFont="1" applyFill="1" applyBorder="1"/>
    <xf numFmtId="49" fontId="22" fillId="0" borderId="0" xfId="713" applyNumberFormat="1" applyFont="1"/>
    <xf numFmtId="49" fontId="22" fillId="0" borderId="0" xfId="713" applyNumberFormat="1" applyFont="1" applyAlignment="1">
      <alignment horizontal="center"/>
    </xf>
    <xf numFmtId="49" fontId="22" fillId="0" borderId="0" xfId="713" applyNumberFormat="1" applyFont="1" applyAlignment="1">
      <alignment horizontal="left"/>
    </xf>
    <xf numFmtId="0" fontId="69" fillId="37" borderId="1" xfId="0" applyFont="1" applyFill="1" applyBorder="1" applyAlignment="1">
      <alignment horizontal="center" vertical="center" wrapText="1"/>
    </xf>
    <xf numFmtId="0" fontId="2" fillId="0" borderId="1" xfId="757" applyNumberFormat="1" applyFont="1" applyFill="1" applyBorder="1"/>
    <xf numFmtId="49" fontId="2" fillId="0" borderId="1" xfId="757" applyNumberFormat="1" applyFont="1" applyFill="1" applyBorder="1"/>
    <xf numFmtId="0" fontId="0" fillId="0" borderId="1" xfId="0" applyBorder="1"/>
    <xf numFmtId="0" fontId="0" fillId="0" borderId="0" xfId="0"/>
    <xf numFmtId="0" fontId="2" fillId="0" borderId="1" xfId="757" applyNumberFormat="1" applyFont="1" applyFill="1" applyBorder="1"/>
    <xf numFmtId="0" fontId="75" fillId="0" borderId="1" xfId="0" applyFont="1" applyFill="1" applyBorder="1" applyAlignment="1">
      <alignment horizontal="center" vertical="center"/>
    </xf>
    <xf numFmtId="0" fontId="75" fillId="0" borderId="1" xfId="0" applyFont="1" applyFill="1" applyBorder="1" applyAlignment="1">
      <alignment vertical="center" wrapText="1"/>
    </xf>
    <xf numFmtId="0" fontId="75" fillId="96" borderId="1" xfId="0" applyFont="1" applyFill="1" applyBorder="1" applyAlignment="1">
      <alignment vertical="center"/>
    </xf>
    <xf numFmtId="0" fontId="75" fillId="96" borderId="1" xfId="0" applyFont="1" applyFill="1" applyBorder="1" applyAlignment="1">
      <alignment vertical="center" wrapText="1"/>
    </xf>
    <xf numFmtId="0" fontId="67" fillId="96" borderId="1" xfId="0" applyFont="1" applyFill="1" applyBorder="1" applyAlignment="1">
      <alignment vertical="center"/>
    </xf>
    <xf numFmtId="0" fontId="75" fillId="0" borderId="3" xfId="0" applyFont="1" applyBorder="1" applyAlignment="1">
      <alignment vertical="center" wrapText="1"/>
    </xf>
    <xf numFmtId="49" fontId="36" fillId="0" borderId="1" xfId="0" applyNumberFormat="1" applyFont="1" applyBorder="1" applyAlignment="1">
      <alignment horizontal="center" vertical="center" wrapText="1"/>
    </xf>
    <xf numFmtId="49" fontId="36" fillId="96" borderId="1" xfId="0" applyNumberFormat="1" applyFont="1" applyFill="1" applyBorder="1" applyAlignment="1">
      <alignment vertical="center" wrapText="1"/>
    </xf>
    <xf numFmtId="0" fontId="52" fillId="90" borderId="1" xfId="1" applyFont="1" applyFill="1" applyBorder="1" applyAlignment="1">
      <alignment horizontal="center" vertical="center"/>
    </xf>
    <xf numFmtId="0" fontId="52" fillId="91" borderId="13" xfId="0" applyFont="1" applyFill="1" applyBorder="1" applyAlignment="1">
      <alignment horizontal="center" vertical="center" wrapText="1"/>
    </xf>
    <xf numFmtId="0" fontId="52" fillId="92" borderId="1" xfId="0" applyFont="1" applyFill="1" applyBorder="1" applyAlignment="1">
      <alignment horizontal="center" vertical="center" wrapText="1"/>
    </xf>
    <xf numFmtId="49" fontId="36" fillId="0" borderId="1" xfId="1" applyNumberFormat="1" applyFont="1" applyFill="1" applyBorder="1" applyAlignment="1">
      <alignment horizontal="center" vertical="center"/>
    </xf>
    <xf numFmtId="49" fontId="36" fillId="0" borderId="1" xfId="0" applyNumberFormat="1" applyFont="1" applyFill="1" applyBorder="1" applyAlignment="1">
      <alignment horizontal="center" vertical="center" wrapText="1"/>
    </xf>
    <xf numFmtId="49" fontId="25" fillId="37" borderId="1" xfId="471" applyNumberFormat="1" applyFont="1" applyFill="1" applyBorder="1" applyAlignment="1">
      <alignment horizontal="center" vertical="center" wrapText="1"/>
    </xf>
    <xf numFmtId="49" fontId="36" fillId="37"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49" fontId="38" fillId="0" borderId="1" xfId="0" applyNumberFormat="1" applyFont="1" applyBorder="1" applyAlignment="1">
      <alignment horizontal="left" vertical="center" wrapText="1"/>
    </xf>
    <xf numFmtId="49" fontId="0" fillId="0" borderId="1" xfId="0" applyNumberFormat="1" applyFont="1" applyFill="1" applyBorder="1" applyAlignment="1">
      <alignment horizontal="left" vertical="center" wrapText="1"/>
    </xf>
    <xf numFmtId="49" fontId="36" fillId="37" borderId="1" xfId="0" applyNumberFormat="1" applyFont="1" applyFill="1" applyBorder="1" applyAlignment="1">
      <alignment horizontal="left" vertical="center" wrapText="1"/>
    </xf>
    <xf numFmtId="49" fontId="0" fillId="0" borderId="1" xfId="0" applyNumberFormat="1" applyFont="1" applyBorder="1" applyAlignment="1">
      <alignment horizontal="left" vertical="center" wrapText="1"/>
    </xf>
    <xf numFmtId="49" fontId="38" fillId="0" borderId="1" xfId="0" applyNumberFormat="1" applyFont="1" applyFill="1" applyBorder="1" applyAlignment="1">
      <alignment horizontal="left" vertical="center" wrapText="1"/>
    </xf>
    <xf numFmtId="0" fontId="0" fillId="0" borderId="0" xfId="0" applyAlignment="1">
      <alignment horizontal="left"/>
    </xf>
    <xf numFmtId="0" fontId="0" fillId="94" borderId="0" xfId="0" applyFill="1"/>
    <xf numFmtId="0" fontId="0" fillId="94" borderId="0" xfId="0" applyFill="1" applyBorder="1"/>
    <xf numFmtId="2" fontId="0" fillId="94" borderId="0" xfId="0" applyNumberFormat="1" applyFill="1"/>
    <xf numFmtId="0" fontId="1" fillId="29" borderId="39" xfId="0" applyFont="1" applyFill="1" applyBorder="1"/>
    <xf numFmtId="0" fontId="36" fillId="29" borderId="30" xfId="0" applyFont="1" applyFill="1" applyBorder="1"/>
    <xf numFmtId="0" fontId="36" fillId="29" borderId="31" xfId="0" applyFont="1" applyFill="1" applyBorder="1"/>
    <xf numFmtId="0" fontId="1" fillId="27" borderId="36" xfId="0" applyFont="1" applyFill="1" applyBorder="1" applyAlignment="1">
      <alignment horizontal="center" vertical="center"/>
    </xf>
    <xf numFmtId="0" fontId="1" fillId="27" borderId="37" xfId="0" applyFont="1" applyFill="1" applyBorder="1" applyAlignment="1">
      <alignment horizontal="center" vertical="center" wrapText="1"/>
    </xf>
    <xf numFmtId="0" fontId="1" fillId="27" borderId="38" xfId="0" applyFont="1" applyFill="1" applyBorder="1" applyAlignment="1">
      <alignment horizontal="center" vertical="center" wrapText="1"/>
    </xf>
    <xf numFmtId="0" fontId="79" fillId="27" borderId="0" xfId="0" applyFont="1" applyFill="1" applyBorder="1" applyAlignment="1">
      <alignment horizontal="center" vertical="center" wrapText="1"/>
    </xf>
    <xf numFmtId="0" fontId="0" fillId="95" borderId="40" xfId="0" applyFill="1" applyBorder="1"/>
    <xf numFmtId="0" fontId="0" fillId="95" borderId="2" xfId="0" applyFill="1" applyBorder="1"/>
    <xf numFmtId="0" fontId="53" fillId="95" borderId="1" xfId="0" applyFont="1" applyFill="1" applyBorder="1" applyAlignment="1">
      <alignment horizontal="center"/>
    </xf>
    <xf numFmtId="0" fontId="53" fillId="95" borderId="1" xfId="0" applyFont="1" applyFill="1" applyBorder="1" applyAlignment="1">
      <alignment vertical="center"/>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165" fontId="0" fillId="0" borderId="1" xfId="0" applyNumberFormat="1" applyBorder="1" applyAlignment="1">
      <alignment horizontal="center" vertical="center"/>
    </xf>
    <xf numFmtId="165" fontId="2" fillId="0" borderId="1" xfId="757" applyNumberFormat="1" applyFont="1" applyFill="1" applyBorder="1" applyAlignment="1">
      <alignment horizontal="center" vertical="center"/>
    </xf>
    <xf numFmtId="0" fontId="67" fillId="96" borderId="1" xfId="0" applyFont="1" applyFill="1" applyBorder="1" applyAlignment="1">
      <alignment vertical="center" wrapText="1"/>
    </xf>
    <xf numFmtId="49" fontId="67" fillId="96" borderId="1" xfId="0" applyNumberFormat="1" applyFont="1" applyFill="1" applyBorder="1" applyAlignment="1">
      <alignment vertical="center"/>
    </xf>
    <xf numFmtId="1" fontId="0" fillId="0" borderId="1" xfId="0" applyNumberFormat="1" applyBorder="1" applyAlignment="1">
      <alignment horizontal="right"/>
    </xf>
    <xf numFmtId="1" fontId="0" fillId="0" borderId="0" xfId="0" applyNumberFormat="1" applyAlignment="1">
      <alignment horizontal="right"/>
    </xf>
    <xf numFmtId="49" fontId="74" fillId="94" borderId="29" xfId="0" applyNumberFormat="1" applyFont="1" applyFill="1" applyBorder="1" applyAlignment="1">
      <alignment horizontal="center" vertical="center" wrapText="1"/>
    </xf>
    <xf numFmtId="0" fontId="52" fillId="90" borderId="29" xfId="1" applyFont="1" applyFill="1" applyBorder="1" applyAlignment="1">
      <alignment horizontal="center" vertical="center"/>
    </xf>
    <xf numFmtId="1" fontId="0" fillId="0" borderId="2" xfId="0" applyNumberFormat="1" applyBorder="1" applyAlignment="1">
      <alignment horizontal="right"/>
    </xf>
    <xf numFmtId="0" fontId="0" fillId="0" borderId="2" xfId="0" applyBorder="1"/>
    <xf numFmtId="49" fontId="0" fillId="0" borderId="1" xfId="0" applyNumberFormat="1" applyBorder="1"/>
    <xf numFmtId="49" fontId="0" fillId="98" borderId="2" xfId="0" applyNumberFormat="1" applyFill="1" applyBorder="1"/>
    <xf numFmtId="49" fontId="0" fillId="98" borderId="1" xfId="0" applyNumberFormat="1" applyFill="1" applyBorder="1"/>
    <xf numFmtId="0" fontId="75" fillId="93" borderId="3" xfId="0" applyFont="1" applyFill="1" applyBorder="1" applyAlignment="1">
      <alignment horizontal="left" vertical="center"/>
    </xf>
    <xf numFmtId="0" fontId="75" fillId="93" borderId="19" xfId="0" applyFont="1" applyFill="1" applyBorder="1" applyAlignment="1">
      <alignment horizontal="left" vertical="center"/>
    </xf>
    <xf numFmtId="0" fontId="75" fillId="93" borderId="29" xfId="0" applyFont="1" applyFill="1" applyBorder="1" applyAlignment="1">
      <alignment horizontal="left" vertical="center"/>
    </xf>
    <xf numFmtId="0" fontId="23" fillId="37" borderId="3" xfId="471" applyFont="1" applyFill="1" applyBorder="1" applyAlignment="1">
      <alignment horizontal="center" vertical="center" wrapText="1"/>
    </xf>
    <xf numFmtId="0" fontId="23" fillId="37" borderId="19" xfId="471" applyFont="1" applyFill="1" applyBorder="1" applyAlignment="1">
      <alignment horizontal="center" vertical="center" wrapText="1"/>
    </xf>
    <xf numFmtId="0" fontId="23" fillId="37" borderId="29" xfId="471" applyFont="1" applyFill="1" applyBorder="1" applyAlignment="1">
      <alignment horizontal="center" vertical="center" wrapText="1"/>
    </xf>
    <xf numFmtId="0" fontId="75" fillId="93" borderId="3" xfId="0" applyFont="1" applyFill="1" applyBorder="1" applyAlignment="1">
      <alignment horizontal="left" vertical="center" wrapText="1"/>
    </xf>
    <xf numFmtId="0" fontId="75" fillId="93" borderId="19" xfId="0" applyFont="1" applyFill="1" applyBorder="1" applyAlignment="1">
      <alignment horizontal="left" vertical="center" wrapText="1"/>
    </xf>
    <xf numFmtId="0" fontId="75" fillId="93" borderId="29" xfId="0" applyFont="1" applyFill="1" applyBorder="1" applyAlignment="1">
      <alignment horizontal="left" vertical="center" wrapText="1"/>
    </xf>
    <xf numFmtId="0" fontId="3" fillId="93" borderId="3" xfId="224" applyFill="1" applyBorder="1" applyAlignment="1" applyProtection="1">
      <alignment horizontal="left" vertical="center"/>
    </xf>
    <xf numFmtId="0" fontId="3" fillId="93" borderId="19" xfId="224" applyFill="1" applyBorder="1" applyAlignment="1" applyProtection="1">
      <alignment horizontal="left" vertical="center"/>
    </xf>
    <xf numFmtId="0" fontId="3" fillId="93" borderId="29" xfId="224" applyFill="1" applyBorder="1" applyAlignment="1" applyProtection="1">
      <alignment horizontal="left" vertical="center"/>
    </xf>
    <xf numFmtId="0" fontId="75" fillId="0" borderId="3" xfId="0" applyFont="1" applyBorder="1" applyAlignment="1">
      <alignment horizontal="left" vertical="center" wrapText="1"/>
    </xf>
    <xf numFmtId="0" fontId="75" fillId="0" borderId="29" xfId="0" applyFont="1" applyBorder="1" applyAlignment="1">
      <alignment horizontal="left" vertical="center" wrapText="1"/>
    </xf>
    <xf numFmtId="0" fontId="75" fillId="0" borderId="3" xfId="0" applyFont="1" applyBorder="1" applyAlignment="1">
      <alignment horizontal="left" vertical="center"/>
    </xf>
    <xf numFmtId="0" fontId="75" fillId="0" borderId="29" xfId="0" applyFont="1" applyBorder="1" applyAlignment="1">
      <alignment horizontal="left" vertical="center"/>
    </xf>
    <xf numFmtId="0" fontId="68" fillId="27" borderId="0" xfId="0" applyFont="1" applyFill="1" applyAlignment="1">
      <alignment horizontal="left" wrapText="1"/>
    </xf>
  </cellXfs>
  <cellStyles count="758">
    <cellStyle name=" 1" xfId="169"/>
    <cellStyle name=" 1 2" xfId="714"/>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92"/>
    <cellStyle name="]_x000d__x000a_Width=797_x000d__x000a_Height=554_x000d__x000a__x000d__x000a_[Code]_x000d__x000a_Code0=/nyf50_x000d__x000a_Code1=4500000136_x000d__x000a_Code2=ME23_x000d__x000a_Code3=4500002322_x000d__x000a_Code4=#_x000d__x000a_Code5=MB01_x000d__x000a_ 2 2" xfId="314"/>
    <cellStyle name="]_x000d__x000a_Width=797_x000d__x000a_Height=554_x000d__x000a__x000d__x000a_[Code]_x000d__x000a_Code0=/nyf50_x000d__x000a_Code1=4500000136_x000d__x000a_Code2=ME23_x000d__x000a_Code3=4500002322_x000d__x000a_Code4=#_x000d__x000a_Code5=MB01_x000d__x000a_ 2 3" xfId="301"/>
    <cellStyle name="]_x000d__x000a_Width=797_x000d__x000a_Height=554_x000d__x000a__x000d__x000a_[Code]_x000d__x000a_Code0=/nyf50_x000d__x000a_Code1=4500000136_x000d__x000a_Code2=ME23_x000d__x000a_Code3=4500002322_x000d__x000a_Code4=#_x000d__x000a_Code5=MB01_x000d__x000a_ 2 4" xfId="455"/>
    <cellStyle name="]_x000d__x000a_Width=797_x000d__x000a_Height=554_x000d__x000a__x000d__x000a_[Code]_x000d__x000a_Code0=/nyf50_x000d__x000a_Code1=4500000136_x000d__x000a_Code2=ME23_x000d__x000a_Code3=4500002322_x000d__x000a_Code4=#_x000d__x000a_Code5=MB01_x000d__x000a_ 3" xfId="297"/>
    <cellStyle name="]_x000d__x000a_Width=797_x000d__x000a_Height=554_x000d__x000a__x000d__x000a_[Code]_x000d__x000a_Code0=/nyf50_x000d__x000a_Code1=4500000136_x000d__x000a_Code2=ME23_x000d__x000a_Code3=4500002322_x000d__x000a_Code4=#_x000d__x000a_Code5=MB01_x000d__x000a_ 3 2" xfId="320"/>
    <cellStyle name="]_x000d__x000a_Width=797_x000d__x000a_Height=554_x000d__x000a__x000d__x000a_[Code]_x000d__x000a_Code0=/nyf50_x000d__x000a_Code1=4500000136_x000d__x000a_Code2=ME23_x000d__x000a_Code3=4500002322_x000d__x000a_Code4=#_x000d__x000a_Code5=MB01_x000d__x000a_ 3 3" xfId="310"/>
    <cellStyle name="_Question set &amp; Change Control" xfId="4"/>
    <cellStyle name="_Question set &amp; Change Control 2" xfId="293"/>
    <cellStyle name="_Question set &amp; Change Control 2 2" xfId="315"/>
    <cellStyle name="_Question set &amp; Change Control 2 3" xfId="302"/>
    <cellStyle name="_Question set &amp; Change Control 2 4" xfId="456"/>
    <cellStyle name="_Question set &amp; Change Control 3" xfId="298"/>
    <cellStyle name="_Question set &amp; Change Control 3 2" xfId="321"/>
    <cellStyle name="_Question set &amp; Change Control 3 3" xfId="311"/>
    <cellStyle name="20% - Accent1" xfId="193" builtinId="30" customBuiltin="1"/>
    <cellStyle name="20% - Accent1 2" xfId="5"/>
    <cellStyle name="20% - Accent1 2 2" xfId="66"/>
    <cellStyle name="20% - Accent1 2 3" xfId="121"/>
    <cellStyle name="20% - Accent1 3" xfId="291"/>
    <cellStyle name="20% - Accent1 3 2" xfId="407"/>
    <cellStyle name="20% - Accent1 4" xfId="240"/>
    <cellStyle name="20% - Accent1 4 2" xfId="416"/>
    <cellStyle name="20% - Accent1 5" xfId="366"/>
    <cellStyle name="20% - Accent2" xfId="197" builtinId="34" customBuiltin="1"/>
    <cellStyle name="20% - Accent2 2" xfId="6"/>
    <cellStyle name="20% - Accent2 2 2" xfId="67"/>
    <cellStyle name="20% - Accent2 2 3" xfId="122"/>
    <cellStyle name="20% - Accent2 3" xfId="337"/>
    <cellStyle name="20% - Accent2 3 2" xfId="405"/>
    <cellStyle name="20% - Accent2 4" xfId="241"/>
    <cellStyle name="20% - Accent2 4 2" xfId="417"/>
    <cellStyle name="20% - Accent2 5" xfId="236"/>
    <cellStyle name="20% - Accent3" xfId="201" builtinId="38" customBuiltin="1"/>
    <cellStyle name="20% - Accent3 2" xfId="7"/>
    <cellStyle name="20% - Accent3 2 2" xfId="68"/>
    <cellStyle name="20% - Accent3 2 3" xfId="123"/>
    <cellStyle name="20% - Accent3 3" xfId="343"/>
    <cellStyle name="20% - Accent3 3 2" xfId="410"/>
    <cellStyle name="20% - Accent3 4" xfId="242"/>
    <cellStyle name="20% - Accent3 4 2" xfId="418"/>
    <cellStyle name="20% - Accent3 5" xfId="238"/>
    <cellStyle name="20% - Accent4" xfId="204" builtinId="42" customBuiltin="1"/>
    <cellStyle name="20% - Accent4 2" xfId="8"/>
    <cellStyle name="20% - Accent4 2 2" xfId="69"/>
    <cellStyle name="20% - Accent4 2 3" xfId="124"/>
    <cellStyle name="20% - Accent4 3" xfId="353"/>
    <cellStyle name="20% - Accent4 3 2" xfId="404"/>
    <cellStyle name="20% - Accent4 4" xfId="243"/>
    <cellStyle name="20% - Accent4 4 2" xfId="419"/>
    <cellStyle name="20% - Accent4 5" xfId="223"/>
    <cellStyle name="20% - Accent5" xfId="208" builtinId="46" customBuiltin="1"/>
    <cellStyle name="20% - Accent5 2" xfId="9"/>
    <cellStyle name="20% - Accent5 2 2" xfId="70"/>
    <cellStyle name="20% - Accent5 2 3" xfId="125"/>
    <cellStyle name="20% - Accent5 3" xfId="348"/>
    <cellStyle name="20% - Accent5 3 2" xfId="409"/>
    <cellStyle name="20% - Accent5 4" xfId="244"/>
    <cellStyle name="20% - Accent5 4 2" xfId="420"/>
    <cellStyle name="20% - Accent5 5" xfId="222"/>
    <cellStyle name="20% - Accent6" xfId="212" builtinId="50" customBuiltin="1"/>
    <cellStyle name="20% - Accent6 2" xfId="10"/>
    <cellStyle name="20% - Accent6 2 2" xfId="71"/>
    <cellStyle name="20% - Accent6 2 3" xfId="126"/>
    <cellStyle name="20% - Accent6 3" xfId="345"/>
    <cellStyle name="20% - Accent6 3 2" xfId="383"/>
    <cellStyle name="20% - Accent6 4" xfId="245"/>
    <cellStyle name="20% - Accent6 4 2" xfId="421"/>
    <cellStyle name="20% - Accent6 5" xfId="234"/>
    <cellStyle name="40% - Accent1" xfId="194" builtinId="31" customBuiltin="1"/>
    <cellStyle name="40% - Accent1 2" xfId="11"/>
    <cellStyle name="40% - Accent1 2 2" xfId="72"/>
    <cellStyle name="40% - Accent1 2 3" xfId="127"/>
    <cellStyle name="40% - Accent1 3" xfId="283"/>
    <cellStyle name="40% - Accent1 3 2" xfId="403"/>
    <cellStyle name="40% - Accent1 4" xfId="246"/>
    <cellStyle name="40% - Accent1 4 2" xfId="422"/>
    <cellStyle name="40% - Accent1 5" xfId="230"/>
    <cellStyle name="40% - Accent2" xfId="198" builtinId="35" customBuiltin="1"/>
    <cellStyle name="40% - Accent2 2" xfId="12"/>
    <cellStyle name="40% - Accent2 2 2" xfId="73"/>
    <cellStyle name="40% - Accent2 2 3" xfId="128"/>
    <cellStyle name="40% - Accent2 3" xfId="342"/>
    <cellStyle name="40% - Accent2 3 2" xfId="402"/>
    <cellStyle name="40% - Accent2 4" xfId="247"/>
    <cellStyle name="40% - Accent2 4 2" xfId="423"/>
    <cellStyle name="40% - Accent2 5" xfId="233"/>
    <cellStyle name="40% - Accent3" xfId="202" builtinId="39" customBuiltin="1"/>
    <cellStyle name="40% - Accent3 2" xfId="13"/>
    <cellStyle name="40% - Accent3 2 2" xfId="74"/>
    <cellStyle name="40% - Accent3 2 3" xfId="129"/>
    <cellStyle name="40% - Accent3 3" xfId="327"/>
    <cellStyle name="40% - Accent3 3 2" xfId="411"/>
    <cellStyle name="40% - Accent3 4" xfId="248"/>
    <cellStyle name="40% - Accent3 4 2" xfId="424"/>
    <cellStyle name="40% - Accent3 5" xfId="221"/>
    <cellStyle name="40% - Accent4" xfId="205" builtinId="43" customBuiltin="1"/>
    <cellStyle name="40% - Accent4 2" xfId="14"/>
    <cellStyle name="40% - Accent4 2 2" xfId="75"/>
    <cellStyle name="40% - Accent4 2 3" xfId="130"/>
    <cellStyle name="40% - Accent4 3" xfId="326"/>
    <cellStyle name="40% - Accent4 3 2" xfId="401"/>
    <cellStyle name="40% - Accent4 4" xfId="249"/>
    <cellStyle name="40% - Accent4 4 2" xfId="425"/>
    <cellStyle name="40% - Accent4 5" xfId="232"/>
    <cellStyle name="40% - Accent5" xfId="209" builtinId="47" customBuiltin="1"/>
    <cellStyle name="40% - Accent5 2" xfId="15"/>
    <cellStyle name="40% - Accent5 2 2" xfId="76"/>
    <cellStyle name="40% - Accent5 2 3" xfId="131"/>
    <cellStyle name="40% - Accent5 3" xfId="286"/>
    <cellStyle name="40% - Accent5 3 2" xfId="406"/>
    <cellStyle name="40% - Accent5 4" xfId="250"/>
    <cellStyle name="40% - Accent5 4 2" xfId="426"/>
    <cellStyle name="40% - Accent5 5" xfId="231"/>
    <cellStyle name="40% - Accent6" xfId="213" builtinId="51" customBuiltin="1"/>
    <cellStyle name="40% - Accent6 2" xfId="16"/>
    <cellStyle name="40% - Accent6 2 2" xfId="77"/>
    <cellStyle name="40% - Accent6 2 3" xfId="132"/>
    <cellStyle name="40% - Accent6 3" xfId="333"/>
    <cellStyle name="40% - Accent6 3 2" xfId="381"/>
    <cellStyle name="40% - Accent6 4" xfId="251"/>
    <cellStyle name="40% - Accent6 4 2" xfId="427"/>
    <cellStyle name="40% - Accent6 5" xfId="364"/>
    <cellStyle name="60% - Accent1" xfId="195" builtinId="32" customBuiltin="1"/>
    <cellStyle name="60% - Accent1 2" xfId="17"/>
    <cellStyle name="60% - Accent1 2 2" xfId="78"/>
    <cellStyle name="60% - Accent1 2 3" xfId="133"/>
    <cellStyle name="60% - Accent1 3" xfId="324"/>
    <cellStyle name="60% - Accent1 3 2" xfId="412"/>
    <cellStyle name="60% - Accent1 4" xfId="252"/>
    <cellStyle name="60% - Accent1 4 2" xfId="428"/>
    <cellStyle name="60% - Accent1 5" xfId="229"/>
    <cellStyle name="60% - Accent2" xfId="199" builtinId="36" customBuiltin="1"/>
    <cellStyle name="60% - Accent2 2" xfId="18"/>
    <cellStyle name="60% - Accent2 3" xfId="288"/>
    <cellStyle name="60% - Accent2 3 2" xfId="384"/>
    <cellStyle name="60% - Accent2 4" xfId="253"/>
    <cellStyle name="60% - Accent2 5" xfId="365"/>
    <cellStyle name="60% - Accent3" xfId="1" builtinId="40" customBuiltin="1"/>
    <cellStyle name="60% - Accent3 2" xfId="19"/>
    <cellStyle name="60% - Accent3 2 2" xfId="79"/>
    <cellStyle name="60% - Accent3 2 3" xfId="134"/>
    <cellStyle name="60% - Accent3 3" xfId="119"/>
    <cellStyle name="60% - Accent3 3 2" xfId="331"/>
    <cellStyle name="60% - Accent3 3 3" xfId="400"/>
    <cellStyle name="60% - Accent3 4" xfId="254"/>
    <cellStyle name="60% - Accent3 4 2" xfId="429"/>
    <cellStyle name="60% - Accent3 5" xfId="457"/>
    <cellStyle name="60% - Accent3 6" xfId="458"/>
    <cellStyle name="60% - Accent3 7" xfId="220"/>
    <cellStyle name="60% - Accent4" xfId="206" builtinId="44" customBuiltin="1"/>
    <cellStyle name="60% - Accent4 2" xfId="20"/>
    <cellStyle name="60% - Accent4 2 2" xfId="80"/>
    <cellStyle name="60% - Accent4 2 3" xfId="135"/>
    <cellStyle name="60% - Accent4 3" xfId="355"/>
    <cellStyle name="60% - Accent4 3 2" xfId="408"/>
    <cellStyle name="60% - Accent4 4" xfId="255"/>
    <cellStyle name="60% - Accent4 4 2" xfId="430"/>
    <cellStyle name="60% - Accent4 5" xfId="219"/>
    <cellStyle name="60% - Accent5" xfId="210" builtinId="48" customBuiltin="1"/>
    <cellStyle name="60% - Accent5 2" xfId="21"/>
    <cellStyle name="60% - Accent5 3" xfId="351"/>
    <cellStyle name="60% - Accent5 3 2" xfId="398"/>
    <cellStyle name="60% - Accent5 4" xfId="256"/>
    <cellStyle name="60% - Accent5 5" xfId="218"/>
    <cellStyle name="60% - Accent6" xfId="214" builtinId="52" customBuiltin="1"/>
    <cellStyle name="60% - Accent6 2" xfId="22"/>
    <cellStyle name="60% - Accent6 2 2" xfId="81"/>
    <cellStyle name="60% - Accent6 2 3" xfId="136"/>
    <cellStyle name="60% - Accent6 3" xfId="334"/>
    <cellStyle name="60% - Accent6 3 2" xfId="382"/>
    <cellStyle name="60% - Accent6 4" xfId="257"/>
    <cellStyle name="60% - Accent6 4 2" xfId="431"/>
    <cellStyle name="60% - Accent6 5" xfId="217"/>
    <cellStyle name="Accent1" xfId="192" builtinId="29" customBuiltin="1"/>
    <cellStyle name="Accent1 2" xfId="23"/>
    <cellStyle name="Accent1 2 2" xfId="82"/>
    <cellStyle name="Accent1 2 3" xfId="137"/>
    <cellStyle name="Accent1 2 4" xfId="170"/>
    <cellStyle name="Accent1 2 4 2" xfId="519"/>
    <cellStyle name="Accent1 2 5" xfId="520"/>
    <cellStyle name="Accent1 3" xfId="344"/>
    <cellStyle name="Accent1 3 2" xfId="370"/>
    <cellStyle name="Accent1 4" xfId="258"/>
    <cellStyle name="Accent1 4 2" xfId="399"/>
    <cellStyle name="Accent1 5" xfId="432"/>
    <cellStyle name="Accent1 5 2" xfId="237"/>
    <cellStyle name="Accent2" xfId="196" builtinId="33" customBuiltin="1"/>
    <cellStyle name="Accent2 2" xfId="24"/>
    <cellStyle name="Accent2 2 2" xfId="171"/>
    <cellStyle name="Accent2 2 2 2" xfId="521"/>
    <cellStyle name="Accent2 2 3" xfId="522"/>
    <cellStyle name="Accent2 3" xfId="328"/>
    <cellStyle name="Accent2 3 2" xfId="371"/>
    <cellStyle name="Accent2 4" xfId="259"/>
    <cellStyle name="Accent2 5" xfId="433"/>
    <cellStyle name="Accent3" xfId="200" builtinId="37" customBuiltin="1"/>
    <cellStyle name="Accent3 2" xfId="25"/>
    <cellStyle name="Accent3 3" xfId="335"/>
    <cellStyle name="Accent3 3 2" xfId="397"/>
    <cellStyle name="Accent3 4" xfId="260"/>
    <cellStyle name="Accent3 5" xfId="216"/>
    <cellStyle name="Accent4" xfId="203" builtinId="41" customBuiltin="1"/>
    <cellStyle name="Accent4 2" xfId="26"/>
    <cellStyle name="Accent4 2 2" xfId="83"/>
    <cellStyle name="Accent4 2 3" xfId="138"/>
    <cellStyle name="Accent4 3" xfId="350"/>
    <cellStyle name="Accent4 3 2" xfId="396"/>
    <cellStyle name="Accent4 4" xfId="261"/>
    <cellStyle name="Accent4 4 2" xfId="434"/>
    <cellStyle name="Accent4 5" xfId="235"/>
    <cellStyle name="Accent5" xfId="207" builtinId="45" customBuiltin="1"/>
    <cellStyle name="Accent5 2" xfId="27"/>
    <cellStyle name="Accent5 3" xfId="347"/>
    <cellStyle name="Accent5 3 2" xfId="395"/>
    <cellStyle name="Accent5 4" xfId="262"/>
    <cellStyle name="Accent5 5" xfId="215"/>
    <cellStyle name="Accent6" xfId="211" builtinId="49" customBuiltin="1"/>
    <cellStyle name="Accent6 2" xfId="28"/>
    <cellStyle name="Accent6 3" xfId="290"/>
    <cellStyle name="Accent6 3 2" xfId="394"/>
    <cellStyle name="Accent6 4" xfId="263"/>
    <cellStyle name="Accent6 5" xfId="228"/>
    <cellStyle name="Bad" xfId="174" builtinId="27" customBuiltin="1"/>
    <cellStyle name="Bad 2" xfId="29"/>
    <cellStyle name="Bad 3" xfId="341"/>
    <cellStyle name="Bad 3 2" xfId="393"/>
    <cellStyle name="Bad 4" xfId="264"/>
    <cellStyle name="Bad 5" xfId="227"/>
    <cellStyle name="Calculation" xfId="185" builtinId="22" customBuiltin="1"/>
    <cellStyle name="Calculation 2" xfId="30"/>
    <cellStyle name="Calculation 2 2" xfId="84"/>
    <cellStyle name="Calculation 2 2 2" xfId="668"/>
    <cellStyle name="Calculation 2 3" xfId="139"/>
    <cellStyle name="Calculation 2 3 2" xfId="669"/>
    <cellStyle name="Calculation 2 4" xfId="667"/>
    <cellStyle name="Calculation 3" xfId="354"/>
    <cellStyle name="Calculation 3 2" xfId="392"/>
    <cellStyle name="Calculation 3 2 2" xfId="721"/>
    <cellStyle name="Calculation 3 3" xfId="670"/>
    <cellStyle name="Calculation 4" xfId="265"/>
    <cellStyle name="Calculation 4 2" xfId="435"/>
    <cellStyle name="Calculation 4 2 2" xfId="722"/>
    <cellStyle name="Calculation 4 3" xfId="671"/>
    <cellStyle name="Calculation 5" xfId="666"/>
    <cellStyle name="Check Cell" xfId="187" builtinId="23" customBuiltin="1"/>
    <cellStyle name="Check Cell 2" xfId="31"/>
    <cellStyle name="Check Cell 3" xfId="289"/>
    <cellStyle name="Check Cell 3 2" xfId="391"/>
    <cellStyle name="Check Cell 4" xfId="266"/>
    <cellStyle name="Check Cell 5" xfId="368"/>
    <cellStyle name="ConfHeading1" xfId="32"/>
    <cellStyle name="ConfHeading1 2" xfId="372"/>
    <cellStyle name="ConfHeading1 3" xfId="672"/>
    <cellStyle name="Custom Style  1" xfId="33"/>
    <cellStyle name="Custom Style  1 2" xfId="373"/>
    <cellStyle name="Custom Style 2" xfId="34"/>
    <cellStyle name="Custom Style 2 2" xfId="374"/>
    <cellStyle name="Data" xfId="35"/>
    <cellStyle name="Data 2" xfId="36"/>
    <cellStyle name="Data 2 2" xfId="140"/>
    <cellStyle name="Data 2 3" xfId="459"/>
    <cellStyle name="Data 2 4" xfId="460"/>
    <cellStyle name="Data 2 5" xfId="524"/>
    <cellStyle name="Data 3" xfId="523"/>
    <cellStyle name="Data_CTM only - CCR" xfId="172"/>
    <cellStyle name="Explanatory Text" xfId="190" builtinId="53" customBuiltin="1"/>
    <cellStyle name="Explanatory Text 2" xfId="37"/>
    <cellStyle name="Explanatory Text 3" xfId="267"/>
    <cellStyle name="Explanatory Text 4" xfId="436"/>
    <cellStyle name="Good" xfId="181" builtinId="26" customBuiltin="1"/>
    <cellStyle name="Good 2" xfId="38"/>
    <cellStyle name="Good 3" xfId="349"/>
    <cellStyle name="Good 3 2" xfId="390"/>
    <cellStyle name="Good 4" xfId="268"/>
    <cellStyle name="Good 5" xfId="369"/>
    <cellStyle name="Heading 1" xfId="177" builtinId="16" customBuiltin="1"/>
    <cellStyle name="Heading 1 2" xfId="39"/>
    <cellStyle name="Heading 1 2 2" xfId="85"/>
    <cellStyle name="Heading 1 2 3" xfId="141"/>
    <cellStyle name="Heading 1 3" xfId="330"/>
    <cellStyle name="Heading 1 4" xfId="269"/>
    <cellStyle name="Heading 1 4 2" xfId="437"/>
    <cellStyle name="Heading 1 5" xfId="226"/>
    <cellStyle name="Heading 2" xfId="178" builtinId="17" customBuiltin="1"/>
    <cellStyle name="Heading 2 2" xfId="40"/>
    <cellStyle name="Heading 2 2 2" xfId="87"/>
    <cellStyle name="Heading 2 2 3" xfId="142"/>
    <cellStyle name="Heading 2 3" xfId="325"/>
    <cellStyle name="Heading 2 4" xfId="270"/>
    <cellStyle name="Heading 2 4 2" xfId="438"/>
    <cellStyle name="Heading 2 5" xfId="367"/>
    <cellStyle name="Heading 3" xfId="179" builtinId="18" customBuiltin="1"/>
    <cellStyle name="Heading 3 2" xfId="41"/>
    <cellStyle name="Heading 3 2 2" xfId="88"/>
    <cellStyle name="Heading 3 2 3" xfId="143"/>
    <cellStyle name="Heading 3 3" xfId="287"/>
    <cellStyle name="Heading 3 4" xfId="271"/>
    <cellStyle name="Heading 3 4 2" xfId="439"/>
    <cellStyle name="Heading 3 5" xfId="225"/>
    <cellStyle name="Heading 4" xfId="180" builtinId="19" customBuiltin="1"/>
    <cellStyle name="Heading 4 2" xfId="42"/>
    <cellStyle name="Heading 4 2 2" xfId="89"/>
    <cellStyle name="Heading 4 2 3" xfId="144"/>
    <cellStyle name="Heading 4 3" xfId="332"/>
    <cellStyle name="Heading 4 4" xfId="272"/>
    <cellStyle name="Heading 4 4 2" xfId="440"/>
    <cellStyle name="Heading 4 5" xfId="753"/>
    <cellStyle name="Hyperlink" xfId="224" builtinId="8"/>
    <cellStyle name="Hyperlink 2" xfId="44"/>
    <cellStyle name="Hyperlink 2 2" xfId="146"/>
    <cellStyle name="Hyperlink 2 3" xfId="173"/>
    <cellStyle name="Hyperlink 2 3 2" xfId="462"/>
    <cellStyle name="Hyperlink 2 3 3" xfId="461"/>
    <cellStyle name="Hyperlink 2 4" xfId="463"/>
    <cellStyle name="Hyperlink 2 5" xfId="464"/>
    <cellStyle name="Hyperlink 2 6" xfId="465"/>
    <cellStyle name="Hyperlink 2 7" xfId="525"/>
    <cellStyle name="Hyperlink 2 8" xfId="526"/>
    <cellStyle name="Hyperlink 3" xfId="43"/>
    <cellStyle name="Hyperlink 3 2" xfId="90"/>
    <cellStyle name="Hyperlink 3 3" xfId="145"/>
    <cellStyle name="Hyperlink 3 4" xfId="376"/>
    <cellStyle name="Hyperlink 4" xfId="91"/>
    <cellStyle name="Hyperlink 4 2" xfId="453"/>
    <cellStyle name="Hyperlink 5" xfId="362"/>
    <cellStyle name="Input" xfId="183" builtinId="20" customBuiltin="1"/>
    <cellStyle name="Input 2" xfId="45"/>
    <cellStyle name="Input 2 2" xfId="674"/>
    <cellStyle name="Input 3" xfId="340"/>
    <cellStyle name="Input 3 2" xfId="389"/>
    <cellStyle name="Input 3 2 2" xfId="720"/>
    <cellStyle name="Input 3 3" xfId="675"/>
    <cellStyle name="Input 4" xfId="273"/>
    <cellStyle name="Input 4 2" xfId="676"/>
    <cellStyle name="Input 5" xfId="673"/>
    <cellStyle name="Linked Cell" xfId="186" builtinId="24" customBuiltin="1"/>
    <cellStyle name="Linked Cell 2" xfId="46"/>
    <cellStyle name="Linked Cell 3" xfId="274"/>
    <cellStyle name="Linked Cell 4" xfId="441"/>
    <cellStyle name="Neutral" xfId="182" builtinId="28" customBuiltin="1"/>
    <cellStyle name="Neutral 2" xfId="47"/>
    <cellStyle name="Neutral 2 2" xfId="92"/>
    <cellStyle name="Neutral 2 3" xfId="147"/>
    <cellStyle name="Neutral 3" xfId="338"/>
    <cellStyle name="Neutral 3 2" xfId="388"/>
    <cellStyle name="Neutral 4" xfId="275"/>
    <cellStyle name="Neutral 4 2" xfId="442"/>
    <cellStyle name="Neutral 5" xfId="754"/>
    <cellStyle name="Normal" xfId="0" builtinId="0"/>
    <cellStyle name="Normal 10" xfId="93"/>
    <cellStyle name="Normal 10 2" xfId="281"/>
    <cellStyle name="Normal 10 2 2" xfId="538"/>
    <cellStyle name="Normal 10 3" xfId="466"/>
    <cellStyle name="Normal 10 3 2" xfId="467"/>
    <cellStyle name="Normal 10 3 2 2" xfId="540"/>
    <cellStyle name="Normal 10 3 3" xfId="539"/>
    <cellStyle name="Normal 10 4" xfId="468"/>
    <cellStyle name="Normal 10 4 2" xfId="541"/>
    <cellStyle name="Normal 10 5" xfId="469"/>
    <cellStyle name="Normal 10 5 2" xfId="542"/>
    <cellStyle name="Normal 10 6" xfId="537"/>
    <cellStyle name="Normal 11" xfId="94"/>
    <cellStyle name="Normal 11 2" xfId="336"/>
    <cellStyle name="Normal 11 3" xfId="471"/>
    <cellStyle name="Normal 11 3 2" xfId="543"/>
    <cellStyle name="Normal 11 4" xfId="472"/>
    <cellStyle name="Normal 11 4 2" xfId="544"/>
    <cellStyle name="Normal 11 5" xfId="473"/>
    <cellStyle name="Normal 11 5 2" xfId="545"/>
    <cellStyle name="Normal 11 6" xfId="470"/>
    <cellStyle name="Normal 12" xfId="95"/>
    <cellStyle name="Normal 12 2" xfId="239"/>
    <cellStyle name="Normal 12 2 2" xfId="360"/>
    <cellStyle name="Normal 12 2 2 2" xfId="548"/>
    <cellStyle name="Normal 12 2 3" xfId="358"/>
    <cellStyle name="Normal 12 2 3 2" xfId="549"/>
    <cellStyle name="Normal 12 2 4" xfId="547"/>
    <cellStyle name="Normal 12 3" xfId="356"/>
    <cellStyle name="Normal 12 3 2" xfId="550"/>
    <cellStyle name="Normal 12 4" xfId="546"/>
    <cellStyle name="Normal 13" xfId="96"/>
    <cellStyle name="Normal 13 2" xfId="551"/>
    <cellStyle name="Normal 14" xfId="97"/>
    <cellStyle name="Normal 14 2" xfId="552"/>
    <cellStyle name="Normal 15" xfId="98"/>
    <cellStyle name="Normal 15 2" xfId="553"/>
    <cellStyle name="Normal 16" xfId="86"/>
    <cellStyle name="Normal 16 2" xfId="157"/>
    <cellStyle name="Normal 16 2 2" xfId="555"/>
    <cellStyle name="Normal 16 3" xfId="554"/>
    <cellStyle name="Normal 17" xfId="118"/>
    <cellStyle name="Normal 17 2" xfId="556"/>
    <cellStyle name="Normal 18" xfId="175"/>
    <cellStyle name="Normal 18 2" xfId="361"/>
    <cellStyle name="Normal 18 2 2" xfId="558"/>
    <cellStyle name="Normal 18 3" xfId="359"/>
    <cellStyle name="Normal 18 3 2" xfId="559"/>
    <cellStyle name="Normal 18 4" xfId="557"/>
    <cellStyle name="Normal 18 5" xfId="357"/>
    <cellStyle name="Normal 19" xfId="474"/>
    <cellStyle name="Normal 19 2" xfId="560"/>
    <cellStyle name="Normal 2" xfId="48"/>
    <cellStyle name="Normal 2 10" xfId="346"/>
    <cellStyle name="Normal 2 10 2" xfId="562"/>
    <cellStyle name="Normal 2 2" xfId="99"/>
    <cellStyle name="Normal 2 2 2" xfId="158"/>
    <cellStyle name="Normal 2 2 2 2" xfId="564"/>
    <cellStyle name="Normal 2 2 3" xfId="303"/>
    <cellStyle name="Normal 2 2 3 2" xfId="565"/>
    <cellStyle name="Normal 2 2 4" xfId="475"/>
    <cellStyle name="Normal 2 2 4 2" xfId="476"/>
    <cellStyle name="Normal 2 2 4 2 2" xfId="567"/>
    <cellStyle name="Normal 2 2 4 3" xfId="566"/>
    <cellStyle name="Normal 2 2 5" xfId="477"/>
    <cellStyle name="Normal 2 2 5 2" xfId="568"/>
    <cellStyle name="Normal 2 2 6" xfId="478"/>
    <cellStyle name="Normal 2 2 6 2" xfId="569"/>
    <cellStyle name="Normal 2 2 7" xfId="479"/>
    <cellStyle name="Normal 2 2 7 2" xfId="570"/>
    <cellStyle name="Normal 2 2 8" xfId="563"/>
    <cellStyle name="Normal 2 3" xfId="100"/>
    <cellStyle name="Normal 2 3 2" xfId="159"/>
    <cellStyle name="Normal 2 3 2 2" xfId="572"/>
    <cellStyle name="Normal 2 3 3" xfId="312"/>
    <cellStyle name="Normal 2 3 3 2" xfId="573"/>
    <cellStyle name="Normal 2 3 4" xfId="571"/>
    <cellStyle name="Normal 2 4" xfId="284"/>
    <cellStyle name="Normal 2 4 2" xfId="574"/>
    <cellStyle name="Normal 2 5" xfId="375"/>
    <cellStyle name="Normal 2 5 2" xfId="527"/>
    <cellStyle name="Normal 2 6" xfId="101"/>
    <cellStyle name="Normal 2 6 2" xfId="160"/>
    <cellStyle name="Normal 2 6 2 2" xfId="576"/>
    <cellStyle name="Normal 2 6 3" xfId="575"/>
    <cellStyle name="Normal 2 7" xfId="561"/>
    <cellStyle name="Normal 20" xfId="102"/>
    <cellStyle name="Normal 20 2" xfId="161"/>
    <cellStyle name="Normal 20 2 2" xfId="578"/>
    <cellStyle name="Normal 20 3" xfId="577"/>
    <cellStyle name="Normal 21" xfId="454"/>
    <cellStyle name="Normal 21 2" xfId="665"/>
    <cellStyle name="Normal 22" xfId="713"/>
    <cellStyle name="Normal 22 2" xfId="752"/>
    <cellStyle name="Normal 22 2 2" xfId="757"/>
    <cellStyle name="Normal 22 3" xfId="755"/>
    <cellStyle name="Normal 3" xfId="49"/>
    <cellStyle name="Normal 3 2" xfId="103"/>
    <cellStyle name="Normal 3 2 2" xfId="162"/>
    <cellStyle name="Normal 3 2 2 2" xfId="581"/>
    <cellStyle name="Normal 3 2 3" xfId="299"/>
    <cellStyle name="Normal 3 2 3 2" xfId="582"/>
    <cellStyle name="Normal 3 2 4" xfId="480"/>
    <cellStyle name="Normal 3 2 4 2" xfId="583"/>
    <cellStyle name="Normal 3 2 5" xfId="481"/>
    <cellStyle name="Normal 3 2 5 2" xfId="584"/>
    <cellStyle name="Normal 3 2 6" xfId="580"/>
    <cellStyle name="Normal 3 3" xfId="104"/>
    <cellStyle name="Normal 3 3 2" xfId="163"/>
    <cellStyle name="Normal 3 3 2 2" xfId="586"/>
    <cellStyle name="Normal 3 3 3" xfId="285"/>
    <cellStyle name="Normal 3 3 3 2" xfId="587"/>
    <cellStyle name="Normal 3 3 4" xfId="585"/>
    <cellStyle name="Normal 3 4" xfId="148"/>
    <cellStyle name="Normal 3 4 2" xfId="588"/>
    <cellStyle name="Normal 3 5" xfId="482"/>
    <cellStyle name="Normal 3 5 2" xfId="589"/>
    <cellStyle name="Normal 3 6" xfId="483"/>
    <cellStyle name="Normal 3 6 2" xfId="590"/>
    <cellStyle name="Normal 3 7" xfId="528"/>
    <cellStyle name="Normal 3 7 2" xfId="715"/>
    <cellStyle name="Normal 3 8" xfId="579"/>
    <cellStyle name="Normal 4" xfId="50"/>
    <cellStyle name="Normal 4 2" xfId="105"/>
    <cellStyle name="Normal 4 2 2" xfId="164"/>
    <cellStyle name="Normal 4 2 2 2" xfId="592"/>
    <cellStyle name="Normal 4 2 3" xfId="591"/>
    <cellStyle name="Normal 5" xfId="51"/>
    <cellStyle name="Normal 5 2" xfId="106"/>
    <cellStyle name="Normal 5 2 2" xfId="165"/>
    <cellStyle name="Normal 5 2 2 2" xfId="595"/>
    <cellStyle name="Normal 5 2 3" xfId="300"/>
    <cellStyle name="Normal 5 2 3 2" xfId="596"/>
    <cellStyle name="Normal 5 2 4" xfId="484"/>
    <cellStyle name="Normal 5 2 4 2" xfId="597"/>
    <cellStyle name="Normal 5 2 5" xfId="485"/>
    <cellStyle name="Normal 5 2 5 2" xfId="598"/>
    <cellStyle name="Normal 5 2 6" xfId="594"/>
    <cellStyle name="Normal 5 3" xfId="149"/>
    <cellStyle name="Normal 5 3 2" xfId="599"/>
    <cellStyle name="Normal 5 4" xfId="486"/>
    <cellStyle name="Normal 5 4 2" xfId="600"/>
    <cellStyle name="Normal 5 5" xfId="487"/>
    <cellStyle name="Normal 5 5 2" xfId="601"/>
    <cellStyle name="Normal 5 6" xfId="529"/>
    <cellStyle name="Normal 5 6 2" xfId="716"/>
    <cellStyle name="Normal 5 7" xfId="593"/>
    <cellStyle name="Normal 6" xfId="52"/>
    <cellStyle name="Normal 6 2" xfId="107"/>
    <cellStyle name="Normal 6 2 2" xfId="317"/>
    <cellStyle name="Normal 6 2 2 2" xfId="603"/>
    <cellStyle name="Normal 6 2 3" xfId="306"/>
    <cellStyle name="Normal 6 2 3 2" xfId="604"/>
    <cellStyle name="Normal 6 2 4" xfId="295"/>
    <cellStyle name="Normal 6 2 4 2" xfId="605"/>
    <cellStyle name="Normal 6 2 5" xfId="377"/>
    <cellStyle name="Normal 6 3" xfId="150"/>
    <cellStyle name="Normal 6 3 2" xfId="606"/>
    <cellStyle name="Normal 6 4" xfId="363"/>
    <cellStyle name="Normal 6 4 2" xfId="488"/>
    <cellStyle name="Normal 6 5" xfId="489"/>
    <cellStyle name="Normal 6 5 2" xfId="607"/>
    <cellStyle name="Normal 6 6" xfId="490"/>
    <cellStyle name="Normal 6 6 2" xfId="608"/>
    <cellStyle name="Normal 6 7" xfId="491"/>
    <cellStyle name="Normal 6 7 2" xfId="609"/>
    <cellStyle name="Normal 6 8" xfId="602"/>
    <cellStyle name="Normal 7" xfId="2"/>
    <cellStyle name="Normal 7 2" xfId="108"/>
    <cellStyle name="Normal 7 2 2" xfId="611"/>
    <cellStyle name="Normal 7 3" xfId="120"/>
    <cellStyle name="Normal 7 3 2" xfId="308"/>
    <cellStyle name="Normal 7 3 2 2" xfId="613"/>
    <cellStyle name="Normal 7 3 3" xfId="612"/>
    <cellStyle name="Normal 7 4" xfId="380"/>
    <cellStyle name="Normal 7 4 2" xfId="493"/>
    <cellStyle name="Normal 7 4 2 2" xfId="614"/>
    <cellStyle name="Normal 7 4 3" xfId="492"/>
    <cellStyle name="Normal 7 5" xfId="494"/>
    <cellStyle name="Normal 7 5 2" xfId="615"/>
    <cellStyle name="Normal 7 6" xfId="495"/>
    <cellStyle name="Normal 7 6 2" xfId="616"/>
    <cellStyle name="Normal 7 7" xfId="496"/>
    <cellStyle name="Normal 7 7 2" xfId="617"/>
    <cellStyle name="Normal 7 8" xfId="610"/>
    <cellStyle name="Normal 8" xfId="109"/>
    <cellStyle name="Normal 8 2" xfId="322"/>
    <cellStyle name="Normal 8 2 2" xfId="448"/>
    <cellStyle name="Normal 8 2 2 2" xfId="619"/>
    <cellStyle name="Normal 8 2 3" xfId="414"/>
    <cellStyle name="Normal 8 3" xfId="497"/>
    <cellStyle name="Normal 8 3 2" xfId="498"/>
    <cellStyle name="Normal 8 3 2 2" xfId="621"/>
    <cellStyle name="Normal 8 3 3" xfId="620"/>
    <cellStyle name="Normal 8 4" xfId="499"/>
    <cellStyle name="Normal 8 4 2" xfId="622"/>
    <cellStyle name="Normal 8 5" xfId="500"/>
    <cellStyle name="Normal 8 5 2" xfId="623"/>
    <cellStyle name="Normal 8 6" xfId="618"/>
    <cellStyle name="Normal 9" xfId="110"/>
    <cellStyle name="Normal 9 2" xfId="323"/>
    <cellStyle name="Normal 9 2 2" xfId="415"/>
    <cellStyle name="Normal 9 2 2 2" xfId="625"/>
    <cellStyle name="Normal 9 3" xfId="501"/>
    <cellStyle name="Normal 9 3 2" xfId="502"/>
    <cellStyle name="Normal 9 3 2 2" xfId="627"/>
    <cellStyle name="Normal 9 3 3" xfId="626"/>
    <cellStyle name="Normal 9 4" xfId="503"/>
    <cellStyle name="Normal 9 4 2" xfId="628"/>
    <cellStyle name="Normal 9 5" xfId="504"/>
    <cellStyle name="Normal 9 5 2" xfId="629"/>
    <cellStyle name="Normal 9 6" xfId="624"/>
    <cellStyle name="Note" xfId="189" builtinId="10" customBuiltin="1"/>
    <cellStyle name="Note 10" xfId="677"/>
    <cellStyle name="Note 2" xfId="53"/>
    <cellStyle name="Note 2 2" xfId="111"/>
    <cellStyle name="Note 2 2 2" xfId="318"/>
    <cellStyle name="Note 2 2 2 2" xfId="385"/>
    <cellStyle name="Note 2 2 2 2 2" xfId="633"/>
    <cellStyle name="Note 2 2 2 2 2 2" xfId="732"/>
    <cellStyle name="Note 2 2 2 2 3" xfId="718"/>
    <cellStyle name="Note 2 2 2 3" xfId="680"/>
    <cellStyle name="Note 2 2 3" xfId="307"/>
    <cellStyle name="Note 2 2 3 2" xfId="634"/>
    <cellStyle name="Note 2 2 3 2 2" xfId="733"/>
    <cellStyle name="Note 2 2 3 3" xfId="681"/>
    <cellStyle name="Note 2 2 4" xfId="296"/>
    <cellStyle name="Note 2 2 4 2" xfId="635"/>
    <cellStyle name="Note 2 2 4 2 2" xfId="734"/>
    <cellStyle name="Note 2 2 4 3" xfId="682"/>
    <cellStyle name="Note 2 2 5" xfId="632"/>
    <cellStyle name="Note 2 2 5 2" xfId="731"/>
    <cellStyle name="Note 2 2 6" xfId="679"/>
    <cellStyle name="Note 2 3" xfId="151"/>
    <cellStyle name="Note 2 3 2" xfId="449"/>
    <cellStyle name="Note 2 3 2 2" xfId="636"/>
    <cellStyle name="Note 2 3 2 2 2" xfId="735"/>
    <cellStyle name="Note 2 3 2 3" xfId="726"/>
    <cellStyle name="Note 2 3 3" xfId="683"/>
    <cellStyle name="Note 2 4" xfId="631"/>
    <cellStyle name="Note 2 4 2" xfId="730"/>
    <cellStyle name="Note 2 5" xfId="678"/>
    <cellStyle name="Note 3" xfId="112"/>
    <cellStyle name="Note 3 10" xfId="684"/>
    <cellStyle name="Note 3 2" xfId="166"/>
    <cellStyle name="Note 3 2 2" xfId="316"/>
    <cellStyle name="Note 3 2 2 2" xfId="450"/>
    <cellStyle name="Note 3 2 2 2 2" xfId="639"/>
    <cellStyle name="Note 3 2 2 2 2 2" xfId="738"/>
    <cellStyle name="Note 3 2 2 2 3" xfId="727"/>
    <cellStyle name="Note 3 2 2 3" xfId="686"/>
    <cellStyle name="Note 3 2 3" xfId="638"/>
    <cellStyle name="Note 3 2 3 2" xfId="737"/>
    <cellStyle name="Note 3 2 4" xfId="685"/>
    <cellStyle name="Note 3 3" xfId="304"/>
    <cellStyle name="Note 3 3 2" xfId="640"/>
    <cellStyle name="Note 3 3 2 2" xfId="739"/>
    <cellStyle name="Note 3 3 3" xfId="687"/>
    <cellStyle name="Note 3 4" xfId="294"/>
    <cellStyle name="Note 3 4 2" xfId="641"/>
    <cellStyle name="Note 3 4 2 2" xfId="740"/>
    <cellStyle name="Note 3 4 3" xfId="688"/>
    <cellStyle name="Note 3 5" xfId="506"/>
    <cellStyle name="Note 3 5 2" xfId="507"/>
    <cellStyle name="Note 3 5 2 2" xfId="643"/>
    <cellStyle name="Note 3 5 2 2 2" xfId="742"/>
    <cellStyle name="Note 3 5 2 3" xfId="690"/>
    <cellStyle name="Note 3 5 3" xfId="642"/>
    <cellStyle name="Note 3 5 3 2" xfId="741"/>
    <cellStyle name="Note 3 5 4" xfId="689"/>
    <cellStyle name="Note 3 6" xfId="508"/>
    <cellStyle name="Note 3 6 2" xfId="644"/>
    <cellStyle name="Note 3 6 2 2" xfId="743"/>
    <cellStyle name="Note 3 6 3" xfId="691"/>
    <cellStyle name="Note 3 7" xfId="509"/>
    <cellStyle name="Note 3 7 2" xfId="645"/>
    <cellStyle name="Note 3 7 2 2" xfId="744"/>
    <cellStyle name="Note 3 7 3" xfId="692"/>
    <cellStyle name="Note 3 8" xfId="510"/>
    <cellStyle name="Note 3 8 2" xfId="646"/>
    <cellStyle name="Note 3 8 2 2" xfId="745"/>
    <cellStyle name="Note 3 8 3" xfId="693"/>
    <cellStyle name="Note 3 9" xfId="637"/>
    <cellStyle name="Note 3 9 2" xfId="736"/>
    <cellStyle name="Note 4" xfId="116"/>
    <cellStyle name="Note 4 2" xfId="167"/>
    <cellStyle name="Note 4 2 2" xfId="443"/>
    <cellStyle name="Note 4 2 2 2" xfId="648"/>
    <cellStyle name="Note 4 2 2 2 2" xfId="747"/>
    <cellStyle name="Note 4 2 2 3" xfId="723"/>
    <cellStyle name="Note 4 2 3" xfId="695"/>
    <cellStyle name="Note 4 3" xfId="313"/>
    <cellStyle name="Note 4 3 2" xfId="649"/>
    <cellStyle name="Note 4 3 2 2" xfId="748"/>
    <cellStyle name="Note 4 3 3" xfId="696"/>
    <cellStyle name="Note 4 4" xfId="378"/>
    <cellStyle name="Note 4 4 2" xfId="647"/>
    <cellStyle name="Note 4 4 2 2" xfId="746"/>
    <cellStyle name="Note 4 4 3" xfId="717"/>
    <cellStyle name="Note 4 5" xfId="694"/>
    <cellStyle name="Note 5" xfId="339"/>
    <cellStyle name="Note 5 2" xfId="697"/>
    <cellStyle name="Note 6" xfId="276"/>
    <cellStyle name="Note 6 2" xfId="650"/>
    <cellStyle name="Note 6 2 2" xfId="749"/>
    <cellStyle name="Note 6 3" xfId="698"/>
    <cellStyle name="Note 7" xfId="511"/>
    <cellStyle name="Note 7 2" xfId="651"/>
    <cellStyle name="Note 7 2 2" xfId="750"/>
    <cellStyle name="Note 7 3" xfId="699"/>
    <cellStyle name="Note 8" xfId="505"/>
    <cellStyle name="Note 8 2" xfId="530"/>
    <cellStyle name="Note 8 2 2" xfId="728"/>
    <cellStyle name="Note 8 3" xfId="700"/>
    <cellStyle name="Note 9" xfId="630"/>
    <cellStyle name="Note 9 2" xfId="662"/>
    <cellStyle name="Note 9 2 2" xfId="751"/>
    <cellStyle name="Note 9 3" xfId="729"/>
    <cellStyle name="Output" xfId="184" builtinId="21" customBuiltin="1"/>
    <cellStyle name="Output 2" xfId="54"/>
    <cellStyle name="Output 2 2" xfId="113"/>
    <cellStyle name="Output 2 2 2" xfId="703"/>
    <cellStyle name="Output 2 3" xfId="152"/>
    <cellStyle name="Output 2 3 2" xfId="704"/>
    <cellStyle name="Output 2 4" xfId="702"/>
    <cellStyle name="Output 3" xfId="282"/>
    <cellStyle name="Output 3 2" xfId="387"/>
    <cellStyle name="Output 3 2 2" xfId="719"/>
    <cellStyle name="Output 3 3" xfId="705"/>
    <cellStyle name="Output 4" xfId="277"/>
    <cellStyle name="Output 4 2" xfId="444"/>
    <cellStyle name="Output 4 2 2" xfId="724"/>
    <cellStyle name="Output 4 3" xfId="706"/>
    <cellStyle name="Output 5" xfId="701"/>
    <cellStyle name="QA Data" xfId="55"/>
    <cellStyle name="QA Data 2" xfId="531"/>
    <cellStyle name="QA Sub-Heading" xfId="56"/>
    <cellStyle name="QuestionStatus" xfId="57"/>
    <cellStyle name="Requirements" xfId="58"/>
    <cellStyle name="Requirements 2" xfId="153"/>
    <cellStyle name="Requirements 2 2" xfId="533"/>
    <cellStyle name="Requirements 3" xfId="512"/>
    <cellStyle name="Requirements 3 2" xfId="534"/>
    <cellStyle name="Requirements 4" xfId="513"/>
    <cellStyle name="Requirements 4 2" xfId="535"/>
    <cellStyle name="Requirements 5" xfId="536"/>
    <cellStyle name="Requirements 5 2" xfId="664"/>
    <cellStyle name="Requirements 6" xfId="532"/>
    <cellStyle name="SectionTitle" xfId="59"/>
    <cellStyle name="Style 1" xfId="60"/>
    <cellStyle name="Style 1 2" xfId="117"/>
    <cellStyle name="Style 1 2 2" xfId="168"/>
    <cellStyle name="Style 1 2 2 2" xfId="653"/>
    <cellStyle name="Style 1 2 3" xfId="305"/>
    <cellStyle name="Style 1 2 3 2" xfId="654"/>
    <cellStyle name="Style 1 2 4" xfId="515"/>
    <cellStyle name="Style 1 2 4 2" xfId="655"/>
    <cellStyle name="Style 1 2 5" xfId="516"/>
    <cellStyle name="Style 1 2 5 2" xfId="517"/>
    <cellStyle name="Style 1 2 5 2 2" xfId="657"/>
    <cellStyle name="Style 1 2 5 3" xfId="656"/>
    <cellStyle name="Style 1 2 6" xfId="652"/>
    <cellStyle name="Style 1 3" xfId="154"/>
    <cellStyle name="Style 1 3 2" xfId="319"/>
    <cellStyle name="Style 1 3 2 2" xfId="659"/>
    <cellStyle name="Style 1 3 3" xfId="309"/>
    <cellStyle name="Style 1 3 3 2" xfId="660"/>
    <cellStyle name="Style 1 3 4" xfId="518"/>
    <cellStyle name="Style 1 3 4 2" xfId="661"/>
    <cellStyle name="Style 1 3 5" xfId="658"/>
    <cellStyle name="Style 1 4" xfId="386"/>
    <cellStyle name="Style 1 4 2" xfId="413"/>
    <cellStyle name="Style 1 4 2 2" xfId="451"/>
    <cellStyle name="Style 1 5" xfId="379"/>
    <cellStyle name="Style 1 5 2" xfId="452"/>
    <cellStyle name="Style 1 6" xfId="514"/>
    <cellStyle name="Style 1 6 2" xfId="663"/>
    <cellStyle name="Style 2" xfId="65"/>
    <cellStyle name="Sub-Heading" xfId="61"/>
    <cellStyle name="Title" xfId="176" builtinId="15" customBuiltin="1"/>
    <cellStyle name="Title 2" xfId="62"/>
    <cellStyle name="Title 2 2" xfId="114"/>
    <cellStyle name="Title 2 3" xfId="155"/>
    <cellStyle name="Title 3" xfId="352"/>
    <cellStyle name="Title 4" xfId="278"/>
    <cellStyle name="Title 4 2" xfId="445"/>
    <cellStyle name="Title 5" xfId="756"/>
    <cellStyle name="Total" xfId="191" builtinId="25" customBuiltin="1"/>
    <cellStyle name="Total 2" xfId="63"/>
    <cellStyle name="Total 2 2" xfId="115"/>
    <cellStyle name="Total 2 2 2" xfId="709"/>
    <cellStyle name="Total 2 3" xfId="156"/>
    <cellStyle name="Total 2 3 2" xfId="710"/>
    <cellStyle name="Total 2 4" xfId="708"/>
    <cellStyle name="Total 3" xfId="329"/>
    <cellStyle name="Total 3 2" xfId="711"/>
    <cellStyle name="Total 4" xfId="279"/>
    <cellStyle name="Total 4 2" xfId="446"/>
    <cellStyle name="Total 4 2 2" xfId="725"/>
    <cellStyle name="Total 4 3" xfId="712"/>
    <cellStyle name="Total 5" xfId="707"/>
    <cellStyle name="Warning Text" xfId="188" builtinId="11" customBuiltin="1"/>
    <cellStyle name="Warning Text 2" xfId="64"/>
    <cellStyle name="Warning Text 3" xfId="280"/>
    <cellStyle name="Warning Text 4" xfId="447"/>
  </cellStyles>
  <dxfs count="6">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9900"/>
      <color rgb="FF3399FF"/>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Summary'!$B$13:$B$16</c:f>
              <c:strCache>
                <c:ptCount val="4"/>
                <c:pt idx="0">
                  <c:v>Completed Tests</c:v>
                </c:pt>
                <c:pt idx="1">
                  <c:v>Incomplete Tests</c:v>
                </c:pt>
                <c:pt idx="2">
                  <c:v>Failed Tests</c:v>
                </c:pt>
                <c:pt idx="3">
                  <c:v>Not Applicable</c:v>
                </c:pt>
              </c:strCache>
            </c:strRef>
          </c:cat>
          <c:val>
            <c:numRef>
              <c:f>'Test Summary'!$I$13:$I$16</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20</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2362200</xdr:colOff>
      <xdr:row>0</xdr:row>
      <xdr:rowOff>609600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2628900</xdr:colOff>
      <xdr:row>0</xdr:row>
      <xdr:rowOff>676275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2362200</xdr:colOff>
      <xdr:row>0</xdr:row>
      <xdr:rowOff>609600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2628900</xdr:colOff>
      <xdr:row>0</xdr:row>
      <xdr:rowOff>676275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53"/>
  <sheetViews>
    <sheetView tabSelected="1" zoomScale="90" zoomScaleNormal="90" workbookViewId="0">
      <selection activeCell="C4" sqref="C4"/>
    </sheetView>
  </sheetViews>
  <sheetFormatPr defaultRowHeight="15"/>
  <cols>
    <col min="1" max="1" width="4.28515625" customWidth="1"/>
    <col min="2" max="2" width="17.7109375" customWidth="1"/>
    <col min="3" max="3" width="13.85546875" customWidth="1"/>
    <col min="4" max="8" width="13.85546875" style="3" customWidth="1"/>
    <col min="9" max="9" width="13.85546875" customWidth="1"/>
  </cols>
  <sheetData>
    <row r="1" spans="1:21" ht="22.5" customHeight="1">
      <c r="A1" s="86"/>
      <c r="B1" s="86"/>
      <c r="C1" s="86"/>
      <c r="D1" s="86"/>
      <c r="E1" s="86"/>
      <c r="F1" s="86"/>
      <c r="G1" s="86"/>
      <c r="H1" s="86"/>
      <c r="I1" s="86"/>
      <c r="J1" s="86"/>
      <c r="K1" s="86"/>
      <c r="L1" s="86"/>
      <c r="M1" s="86"/>
      <c r="N1" s="86"/>
      <c r="O1" s="86"/>
      <c r="P1" s="86"/>
      <c r="Q1" s="86"/>
      <c r="R1" s="86"/>
      <c r="S1" s="86"/>
      <c r="T1" s="86"/>
      <c r="U1" s="86"/>
    </row>
    <row r="2" spans="1:21" ht="33.75" customHeight="1">
      <c r="A2" s="86"/>
      <c r="B2" s="92" t="s">
        <v>0</v>
      </c>
      <c r="C2" s="93" t="s">
        <v>7</v>
      </c>
      <c r="D2" s="93" t="s">
        <v>53</v>
      </c>
      <c r="E2" s="93" t="s">
        <v>56</v>
      </c>
      <c r="F2" s="93" t="s">
        <v>57</v>
      </c>
      <c r="G2" s="93" t="s">
        <v>58</v>
      </c>
      <c r="H2" s="93" t="s">
        <v>60</v>
      </c>
      <c r="I2" s="94" t="s">
        <v>8</v>
      </c>
      <c r="J2" s="86"/>
      <c r="K2" s="86"/>
      <c r="L2" s="86"/>
      <c r="M2" s="86"/>
      <c r="N2" s="86"/>
      <c r="O2" s="86"/>
      <c r="P2" s="86"/>
      <c r="Q2" s="86"/>
      <c r="R2" s="86"/>
      <c r="S2" s="86"/>
      <c r="T2" s="86"/>
      <c r="U2" s="86"/>
    </row>
    <row r="3" spans="1:21" ht="24" customHeight="1">
      <c r="A3" s="86"/>
      <c r="B3" s="89"/>
      <c r="C3" s="90"/>
      <c r="D3" s="90"/>
      <c r="E3" s="90"/>
      <c r="F3" s="90"/>
      <c r="G3" s="90"/>
      <c r="H3" s="90"/>
      <c r="I3" s="91"/>
      <c r="J3" s="86"/>
      <c r="K3" s="86"/>
      <c r="L3" s="86"/>
      <c r="M3" s="86"/>
      <c r="N3" s="86"/>
      <c r="O3" s="86"/>
      <c r="P3" s="86"/>
      <c r="Q3" s="86"/>
      <c r="R3" s="86"/>
      <c r="S3" s="86"/>
      <c r="T3" s="86"/>
      <c r="U3" s="86"/>
    </row>
    <row r="4" spans="1:21" ht="24.95" customHeight="1">
      <c r="A4" s="86"/>
      <c r="B4" s="2" t="s">
        <v>1</v>
      </c>
      <c r="C4" s="104" t="s">
        <v>82</v>
      </c>
      <c r="D4" s="100" t="str">
        <f>IF(C4="YES",COUNTA('Question Set'!$C$3:$C$100),"")</f>
        <v/>
      </c>
      <c r="E4" s="101" t="str">
        <f>IF($C4="YES",'Question Set'!G$1,"")</f>
        <v/>
      </c>
      <c r="F4" s="101" t="str">
        <f>IF($C4="YES",'Question Set'!H$1,"")</f>
        <v/>
      </c>
      <c r="G4" s="101" t="str">
        <f>IF($C4="YES",'Question Set'!I$1,"")</f>
        <v/>
      </c>
      <c r="H4" s="100" t="str">
        <f>IF($C4="YES",SUM($E4:$G4),"")</f>
        <v/>
      </c>
      <c r="I4" s="100" t="str">
        <f>IF($C4="YES",SUM($H4/$D4)*100,"")</f>
        <v/>
      </c>
      <c r="J4" s="86"/>
      <c r="K4" s="86"/>
      <c r="L4" s="86"/>
      <c r="M4" s="86"/>
      <c r="N4" s="86"/>
      <c r="O4" s="86"/>
      <c r="P4" s="86"/>
      <c r="Q4" s="86"/>
      <c r="R4" s="86"/>
      <c r="S4" s="86"/>
      <c r="T4" s="86"/>
      <c r="U4" s="86"/>
    </row>
    <row r="5" spans="1:21" ht="24.95" customHeight="1">
      <c r="A5" s="86"/>
      <c r="B5" s="2" t="s">
        <v>2</v>
      </c>
      <c r="C5" s="104" t="s">
        <v>82</v>
      </c>
      <c r="D5" s="100" t="str">
        <f>IF($C5="YES",COUNTA('Business Rules'!$B$3:$B$92),"")</f>
        <v/>
      </c>
      <c r="E5" s="101" t="str">
        <f>IF($C5="YES",'Business Rules'!D$1,"")</f>
        <v/>
      </c>
      <c r="F5" s="101" t="str">
        <f>IF($C5="YES",'Business Rules'!E$1,"")</f>
        <v/>
      </c>
      <c r="G5" s="101" t="str">
        <f>IF($C5="YES",'Business Rules'!F$1,"")</f>
        <v/>
      </c>
      <c r="H5" s="100" t="str">
        <f t="shared" ref="H5:H11" si="0">IF($C5="YES",SUM($E5:$G5),"")</f>
        <v/>
      </c>
      <c r="I5" s="100" t="str">
        <f>IF($C5="YES",SUM($H5/$D5)*100,"")</f>
        <v/>
      </c>
      <c r="J5" s="86"/>
      <c r="K5" s="86"/>
      <c r="L5" s="86"/>
      <c r="M5" s="86"/>
      <c r="N5" s="86"/>
      <c r="O5" s="86"/>
      <c r="P5" s="86"/>
      <c r="Q5" s="86"/>
      <c r="R5" s="86"/>
      <c r="S5" s="86"/>
      <c r="T5" s="86"/>
      <c r="U5" s="86"/>
    </row>
    <row r="6" spans="1:21" ht="24.95" customHeight="1">
      <c r="A6" s="86"/>
      <c r="B6" s="2" t="s">
        <v>51</v>
      </c>
      <c r="C6" s="104" t="s">
        <v>82</v>
      </c>
      <c r="D6" s="100" t="str">
        <f>IF($C6="YES",COUNTA(Features!$C$3:$C$100),"")</f>
        <v/>
      </c>
      <c r="E6" s="101" t="str">
        <f>IF($C6="YES",Features!J$1,"")</f>
        <v/>
      </c>
      <c r="F6" s="101" t="str">
        <f>IF($C6="YES",Features!K$1,"")</f>
        <v/>
      </c>
      <c r="G6" s="101" t="str">
        <f>IF($C6="YES",Features!L$1,"")</f>
        <v/>
      </c>
      <c r="H6" s="100" t="str">
        <f t="shared" si="0"/>
        <v/>
      </c>
      <c r="I6" s="100" t="str">
        <f t="shared" ref="I6:I11" si="1">IF($C6="YES",SUM($H6/$D6)*100,"")</f>
        <v/>
      </c>
      <c r="J6" s="86"/>
      <c r="K6" s="86"/>
      <c r="L6" s="86"/>
      <c r="M6" s="86"/>
      <c r="N6" s="86"/>
      <c r="O6" s="86"/>
      <c r="P6" s="86"/>
      <c r="Q6" s="86"/>
      <c r="R6" s="86"/>
      <c r="S6" s="86"/>
      <c r="T6" s="86"/>
      <c r="U6" s="86"/>
    </row>
    <row r="7" spans="1:21" s="3" customFormat="1" ht="24.95" customHeight="1">
      <c r="A7" s="86"/>
      <c r="B7" s="2" t="s">
        <v>52</v>
      </c>
      <c r="C7" s="104" t="s">
        <v>82</v>
      </c>
      <c r="D7" s="100" t="str">
        <f>IF($C7="YES",COUNTA('Images and Copy'!$D$3:$D$100),"")</f>
        <v/>
      </c>
      <c r="E7" s="101" t="str">
        <f>IF($C7="YES",'Images and Copy'!G$1,"")</f>
        <v/>
      </c>
      <c r="F7" s="101" t="str">
        <f>IF($C7="YES",'Images and Copy'!H$1,"")</f>
        <v/>
      </c>
      <c r="G7" s="101" t="str">
        <f>IF($C7="YES",'Images and Copy'!I$1,"")</f>
        <v/>
      </c>
      <c r="H7" s="100" t="str">
        <f t="shared" si="0"/>
        <v/>
      </c>
      <c r="I7" s="100" t="str">
        <f t="shared" si="1"/>
        <v/>
      </c>
      <c r="J7" s="86"/>
      <c r="K7" s="86"/>
      <c r="L7" s="86"/>
      <c r="M7" s="86"/>
      <c r="N7" s="86"/>
      <c r="O7" s="86"/>
      <c r="P7" s="86"/>
      <c r="Q7" s="86"/>
      <c r="R7" s="86"/>
      <c r="S7" s="86"/>
      <c r="T7" s="86"/>
      <c r="U7" s="86"/>
    </row>
    <row r="8" spans="1:21" ht="24.95" customHeight="1">
      <c r="A8" s="87"/>
      <c r="B8" s="2" t="s">
        <v>3</v>
      </c>
      <c r="C8" s="104" t="s">
        <v>82</v>
      </c>
      <c r="D8" s="100" t="str">
        <f>IF($C8="YES",COUNTA('Mandatory Tags'!$C$3:$C$84),"")</f>
        <v/>
      </c>
      <c r="E8" s="101" t="str">
        <f>IF($C8="YES",'Mandatory Tags'!G$1,"")</f>
        <v/>
      </c>
      <c r="F8" s="101" t="str">
        <f>IF($C8="YES",'Mandatory Tags'!H$1,"")</f>
        <v/>
      </c>
      <c r="G8" s="101" t="str">
        <f>IF($C8="YES",'Mandatory Tags'!I$1,"")</f>
        <v/>
      </c>
      <c r="H8" s="100" t="str">
        <f t="shared" si="0"/>
        <v/>
      </c>
      <c r="I8" s="100" t="str">
        <f t="shared" si="1"/>
        <v/>
      </c>
      <c r="J8" s="86"/>
      <c r="K8" s="86"/>
      <c r="L8" s="86"/>
      <c r="M8" s="86"/>
      <c r="N8" s="86"/>
      <c r="O8" s="86"/>
      <c r="P8" s="86"/>
      <c r="Q8" s="86"/>
      <c r="R8" s="86"/>
      <c r="S8" s="86"/>
      <c r="T8" s="86"/>
      <c r="U8" s="86"/>
    </row>
    <row r="9" spans="1:21" ht="24.95" customHeight="1">
      <c r="A9" s="87"/>
      <c r="B9" s="2" t="s">
        <v>4</v>
      </c>
      <c r="C9" s="104" t="s">
        <v>82</v>
      </c>
      <c r="D9" s="100" t="str">
        <f>IF($C9="YES",COUNTA('Known Issues'!$C$3:$C$15),"")</f>
        <v/>
      </c>
      <c r="E9" s="101" t="str">
        <f>IF($C9="YES",'Known Issues'!G$1,"")</f>
        <v/>
      </c>
      <c r="F9" s="101" t="str">
        <f>IF($C9="YES",'Known Issues'!H$1,"")</f>
        <v/>
      </c>
      <c r="G9" s="101" t="str">
        <f>IF($C9="YES",'Known Issues'!I$1,"")</f>
        <v/>
      </c>
      <c r="H9" s="100" t="str">
        <f t="shared" si="0"/>
        <v/>
      </c>
      <c r="I9" s="100" t="str">
        <f>IF($C9="YES",SUM($H9/$D9)*100,"")</f>
        <v/>
      </c>
      <c r="J9" s="86"/>
      <c r="K9" s="86"/>
      <c r="L9" s="86"/>
      <c r="M9" s="86"/>
      <c r="N9" s="86"/>
      <c r="O9" s="86"/>
      <c r="P9" s="86"/>
      <c r="Q9" s="86"/>
      <c r="R9" s="86"/>
      <c r="S9" s="86"/>
      <c r="T9" s="86"/>
      <c r="U9" s="86"/>
    </row>
    <row r="10" spans="1:21" ht="24.95" customHeight="1">
      <c r="A10" s="87"/>
      <c r="B10" s="2" t="s">
        <v>5</v>
      </c>
      <c r="C10" s="104" t="s">
        <v>82</v>
      </c>
      <c r="D10" s="100" t="str">
        <f>IF($C10="YES",COUNTA(Outbounding!$B$3:$B$100),"")</f>
        <v/>
      </c>
      <c r="E10" s="101" t="str">
        <f>IF($C10="YES",Outbounding!G$1,"")</f>
        <v/>
      </c>
      <c r="F10" s="101" t="str">
        <f>IF($C10="YES",Outbounding!H$1,"")</f>
        <v/>
      </c>
      <c r="G10" s="101" t="str">
        <f>IF($C10="YES",Outbounding!I$1,"")</f>
        <v/>
      </c>
      <c r="H10" s="100" t="str">
        <f t="shared" si="0"/>
        <v/>
      </c>
      <c r="I10" s="100" t="str">
        <f t="shared" si="1"/>
        <v/>
      </c>
      <c r="J10" s="86"/>
      <c r="K10" s="86"/>
      <c r="L10" s="86"/>
      <c r="M10" s="86"/>
      <c r="N10" s="86"/>
      <c r="O10" s="86"/>
      <c r="P10" s="86"/>
      <c r="Q10" s="86"/>
      <c r="R10" s="86"/>
      <c r="S10" s="86"/>
      <c r="T10" s="86"/>
      <c r="U10" s="86"/>
    </row>
    <row r="11" spans="1:21" s="3" customFormat="1" ht="24.95" customHeight="1">
      <c r="A11" s="87"/>
      <c r="B11" s="2" t="s">
        <v>41</v>
      </c>
      <c r="C11" s="104" t="s">
        <v>82</v>
      </c>
      <c r="D11" s="100" t="str">
        <f>IF($C11="YES",COUNTA(Deeplink!$B$3:$B$9),"")</f>
        <v/>
      </c>
      <c r="E11" s="101" t="str">
        <f>IF($C11="YES",Deeplink!D$1,"")</f>
        <v/>
      </c>
      <c r="F11" s="101" t="str">
        <f>IF($C11="YES",Deeplink!E$1,"")</f>
        <v/>
      </c>
      <c r="G11" s="101" t="str">
        <f>IF($C11="YES",Deeplink!F$1,"")</f>
        <v/>
      </c>
      <c r="H11" s="100" t="str">
        <f t="shared" si="0"/>
        <v/>
      </c>
      <c r="I11" s="100" t="str">
        <f t="shared" si="1"/>
        <v/>
      </c>
      <c r="J11" s="86"/>
      <c r="K11" s="86"/>
      <c r="L11" s="86"/>
      <c r="M11" s="86"/>
      <c r="N11" s="86"/>
      <c r="O11" s="86"/>
      <c r="P11" s="86"/>
      <c r="Q11" s="86"/>
      <c r="R11" s="86"/>
      <c r="S11" s="86"/>
      <c r="T11" s="86"/>
      <c r="U11" s="86"/>
    </row>
    <row r="12" spans="1:21" s="61" customFormat="1" ht="24.95" customHeight="1">
      <c r="A12" s="87"/>
      <c r="B12" s="2" t="s">
        <v>855</v>
      </c>
      <c r="C12" s="104" t="s">
        <v>82</v>
      </c>
      <c r="D12" s="100" t="str">
        <f>IF($C12="YES",COUNTA('Breed Codes'!$A$3:$A$600),"")</f>
        <v/>
      </c>
      <c r="E12" s="101" t="str">
        <f>IF($C12="YES",'Breed Codes'!G$1,"")</f>
        <v/>
      </c>
      <c r="F12" s="101" t="str">
        <f>IF($C12="YES",'Breed Codes'!H$1,"")</f>
        <v/>
      </c>
      <c r="G12" s="101" t="str">
        <f>IF($C12="YES",'Breed Codes'!I$1,"")</f>
        <v/>
      </c>
      <c r="H12" s="100" t="str">
        <f>IF($C12="YES",SUM($E12:$G12),"")</f>
        <v/>
      </c>
      <c r="I12" s="100" t="str">
        <f>IF($C12="YES",SUM($H12/$D12)*100,"")</f>
        <v/>
      </c>
      <c r="J12" s="86"/>
      <c r="K12" s="86"/>
      <c r="L12" s="86"/>
      <c r="M12" s="86"/>
      <c r="N12" s="86"/>
      <c r="O12" s="86"/>
      <c r="P12" s="86"/>
      <c r="Q12" s="86"/>
      <c r="R12" s="86"/>
      <c r="S12" s="86"/>
      <c r="T12" s="86"/>
      <c r="U12" s="86"/>
    </row>
    <row r="13" spans="1:21" ht="24.95" customHeight="1">
      <c r="A13" s="87"/>
      <c r="B13" s="2" t="s">
        <v>70</v>
      </c>
      <c r="C13" s="4"/>
      <c r="D13" s="100" t="str">
        <f>IF(SUM(D4:D12)&lt;&gt;0,SUM(D4:D12),"")</f>
        <v/>
      </c>
      <c r="E13" s="100" t="str">
        <f>IF($D$13&lt;&gt;"",SUM(E4:E12),"")</f>
        <v/>
      </c>
      <c r="F13" s="4"/>
      <c r="G13" s="4"/>
      <c r="H13" s="100" t="str">
        <f>$E$13</f>
        <v/>
      </c>
      <c r="I13" s="100" t="str">
        <f>IF($D$13&lt;&gt;"",SUM($H13/$D$13)*100,"")</f>
        <v/>
      </c>
      <c r="J13" s="88"/>
      <c r="K13" s="86"/>
      <c r="L13" s="86"/>
      <c r="M13" s="86"/>
      <c r="N13" s="86"/>
      <c r="O13" s="86"/>
      <c r="P13" s="86"/>
      <c r="Q13" s="86"/>
      <c r="R13" s="86"/>
      <c r="S13" s="86"/>
      <c r="T13" s="86"/>
      <c r="U13" s="86"/>
    </row>
    <row r="14" spans="1:21" s="3" customFormat="1" ht="24.95" customHeight="1">
      <c r="A14" s="87"/>
      <c r="B14" s="2" t="s">
        <v>69</v>
      </c>
      <c r="C14" s="4"/>
      <c r="D14" s="4"/>
      <c r="E14" s="4"/>
      <c r="F14" s="4"/>
      <c r="G14" s="4"/>
      <c r="H14" s="100" t="str">
        <f>IF($D$13&lt;&gt;"",SUM($D$13-($H$16+$H$15+$H$13)),"")</f>
        <v/>
      </c>
      <c r="I14" s="100" t="str">
        <f t="shared" ref="I14:I15" si="2">IF($D$13&lt;&gt;"",SUM($H14/$D$13)*100,"")</f>
        <v/>
      </c>
      <c r="J14" s="88"/>
      <c r="K14" s="86"/>
      <c r="L14" s="86"/>
      <c r="M14" s="86"/>
      <c r="N14" s="86"/>
      <c r="O14" s="86"/>
      <c r="P14" s="86"/>
      <c r="Q14" s="86"/>
      <c r="R14" s="86"/>
      <c r="S14" s="86"/>
      <c r="T14" s="86"/>
      <c r="U14" s="86"/>
    </row>
    <row r="15" spans="1:21" ht="24.95" customHeight="1">
      <c r="A15" s="87"/>
      <c r="B15" s="2" t="s">
        <v>72</v>
      </c>
      <c r="C15" s="4"/>
      <c r="D15" s="4"/>
      <c r="E15" s="4"/>
      <c r="F15" s="100" t="str">
        <f>IF($D$13&lt;&gt;"",SUM(F4:F12),"")</f>
        <v/>
      </c>
      <c r="G15" s="4"/>
      <c r="H15" s="100" t="str">
        <f>$F$15</f>
        <v/>
      </c>
      <c r="I15" s="100" t="str">
        <f t="shared" si="2"/>
        <v/>
      </c>
      <c r="J15" s="86"/>
      <c r="K15" s="86"/>
      <c r="L15" s="86"/>
      <c r="M15" s="86"/>
      <c r="N15" s="86"/>
      <c r="O15" s="86"/>
      <c r="P15" s="86"/>
      <c r="Q15" s="86"/>
      <c r="R15" s="86"/>
      <c r="S15" s="86"/>
      <c r="T15" s="86"/>
      <c r="U15" s="86"/>
    </row>
    <row r="16" spans="1:21" s="3" customFormat="1" ht="24.95" customHeight="1">
      <c r="A16" s="87"/>
      <c r="B16" s="2" t="s">
        <v>71</v>
      </c>
      <c r="C16" s="4"/>
      <c r="D16" s="4"/>
      <c r="E16" s="4"/>
      <c r="F16" s="4"/>
      <c r="G16" s="100" t="str">
        <f>IF($D$13&lt;&gt;"",SUM(G4:G12),"")</f>
        <v/>
      </c>
      <c r="H16" s="100" t="str">
        <f>$G$16</f>
        <v/>
      </c>
      <c r="I16" s="100" t="str">
        <f>IF($D$13&lt;&gt;"",SUM($H16/$D$13)*100,"")</f>
        <v/>
      </c>
      <c r="J16" s="86"/>
      <c r="K16" s="86"/>
      <c r="L16" s="86"/>
      <c r="M16" s="86"/>
      <c r="N16" s="86"/>
      <c r="O16" s="86"/>
      <c r="P16" s="86"/>
      <c r="Q16" s="86"/>
      <c r="R16" s="86"/>
      <c r="S16" s="86"/>
      <c r="T16" s="86"/>
      <c r="U16" s="86"/>
    </row>
    <row r="17" spans="1:21" ht="24.95" customHeight="1">
      <c r="A17" s="86"/>
      <c r="B17" s="86"/>
      <c r="C17" s="86"/>
      <c r="D17" s="86"/>
      <c r="E17" s="86"/>
      <c r="F17" s="86"/>
      <c r="G17" s="86"/>
      <c r="H17" s="86"/>
      <c r="I17" s="86"/>
      <c r="J17" s="86"/>
      <c r="K17" s="86"/>
      <c r="L17" s="86"/>
      <c r="M17" s="86"/>
      <c r="N17" s="86"/>
      <c r="O17" s="86"/>
      <c r="P17" s="86"/>
      <c r="Q17" s="86"/>
      <c r="R17" s="86"/>
      <c r="S17" s="86"/>
      <c r="T17" s="86"/>
      <c r="U17" s="86"/>
    </row>
    <row r="18" spans="1:21" ht="33.75" customHeight="1">
      <c r="A18" s="86"/>
      <c r="B18" s="2"/>
      <c r="C18" s="5" t="s">
        <v>6</v>
      </c>
      <c r="D18" s="5" t="s">
        <v>64</v>
      </c>
      <c r="E18" s="5" t="s">
        <v>65</v>
      </c>
      <c r="F18" s="5" t="s">
        <v>66</v>
      </c>
      <c r="G18" s="5" t="s">
        <v>67</v>
      </c>
      <c r="H18" s="5" t="s">
        <v>68</v>
      </c>
      <c r="I18" s="5" t="s">
        <v>826</v>
      </c>
      <c r="J18" s="86"/>
      <c r="K18" s="86"/>
      <c r="L18" s="86"/>
      <c r="M18" s="86"/>
      <c r="N18" s="86"/>
      <c r="O18" s="86"/>
      <c r="P18" s="86"/>
      <c r="Q18" s="86"/>
      <c r="R18" s="86"/>
      <c r="S18" s="86"/>
      <c r="T18" s="86"/>
      <c r="U18" s="86"/>
    </row>
    <row r="19" spans="1:21" ht="24.75" customHeight="1">
      <c r="A19" s="86"/>
      <c r="B19" s="2" t="s">
        <v>6</v>
      </c>
      <c r="C19" s="102">
        <f>COUNTA('CCR Log'!C3:C100)</f>
        <v>6</v>
      </c>
      <c r="D19" s="102">
        <f>COUNTIF('CCR Log'!$C$3:$C$100,$D49)</f>
        <v>0</v>
      </c>
      <c r="E19" s="102">
        <f>COUNTIF('CCR Log'!$C$3:$C$100,$D50)</f>
        <v>1</v>
      </c>
      <c r="F19" s="102">
        <f>COUNTIF('CCR Log'!$C$3:$C$100,$D51)</f>
        <v>0</v>
      </c>
      <c r="G19" s="102">
        <f>COUNTIF('CCR Log'!$C$3:$C$100,$D52)</f>
        <v>0</v>
      </c>
      <c r="H19" s="102">
        <f>COUNTIF('CCR Log'!$C$3:$C$100,$D53)</f>
        <v>5</v>
      </c>
      <c r="I19" s="103">
        <f>IF(C19=0,1,(H19/C19))*100</f>
        <v>83.333333333333343</v>
      </c>
      <c r="J19" s="86"/>
      <c r="K19" s="86"/>
      <c r="L19" s="86"/>
      <c r="M19" s="86"/>
      <c r="N19" s="86"/>
      <c r="O19" s="86"/>
      <c r="P19" s="86"/>
      <c r="Q19" s="86"/>
      <c r="R19" s="86"/>
      <c r="S19" s="86"/>
      <c r="T19" s="86"/>
      <c r="U19" s="86"/>
    </row>
    <row r="20" spans="1:21" s="3" customFormat="1" ht="33.75" customHeight="1">
      <c r="A20" s="86"/>
      <c r="B20" s="2"/>
      <c r="C20" s="5" t="s">
        <v>827</v>
      </c>
      <c r="D20" s="5" t="s">
        <v>61</v>
      </c>
      <c r="E20" s="5" t="s">
        <v>62</v>
      </c>
      <c r="F20" s="5" t="s">
        <v>63</v>
      </c>
      <c r="G20" s="5" t="s">
        <v>818</v>
      </c>
      <c r="H20" s="5" t="s">
        <v>83</v>
      </c>
      <c r="I20" s="5" t="s">
        <v>826</v>
      </c>
      <c r="J20" s="86"/>
      <c r="K20" s="86"/>
      <c r="L20" s="86"/>
      <c r="M20" s="86"/>
      <c r="N20" s="86"/>
      <c r="O20" s="86"/>
      <c r="P20" s="86"/>
      <c r="Q20" s="86"/>
      <c r="R20" s="86"/>
      <c r="S20" s="86"/>
      <c r="T20" s="86"/>
      <c r="U20" s="86"/>
    </row>
    <row r="21" spans="1:21" ht="24.95" customHeight="1">
      <c r="A21" s="86"/>
      <c r="B21" s="2" t="s">
        <v>47</v>
      </c>
      <c r="C21" s="102">
        <f>COUNTA('Defect Log'!G3:G100)</f>
        <v>0</v>
      </c>
      <c r="D21" s="102">
        <f>COUNTIF('Defect Log'!$G$3:$G$100,B49)</f>
        <v>0</v>
      </c>
      <c r="E21" s="102">
        <f>COUNTIF('Defect Log'!$G$3:$G$100,B50)</f>
        <v>0</v>
      </c>
      <c r="F21" s="102">
        <f>COUNTIF('Defect Log'!$G$3:$G$100,B51)</f>
        <v>0</v>
      </c>
      <c r="G21" s="102">
        <f>COUNTIF('Defect Log'!$G$3:$G$100,B52)</f>
        <v>0</v>
      </c>
      <c r="H21" s="102">
        <f>COUNTIF('Defect Log'!$G$3:$G$100,B53)</f>
        <v>0</v>
      </c>
      <c r="I21" s="103">
        <f>IF(C21=0,IF(H21=0,1),(H21/C21))*100</f>
        <v>100</v>
      </c>
      <c r="J21" s="86"/>
      <c r="K21" s="86"/>
      <c r="L21" s="86"/>
      <c r="M21" s="86"/>
      <c r="N21" s="86"/>
      <c r="O21" s="86"/>
      <c r="P21" s="86"/>
      <c r="Q21" s="86"/>
      <c r="R21" s="86"/>
      <c r="S21" s="86"/>
      <c r="T21" s="86"/>
      <c r="U21" s="86"/>
    </row>
    <row r="22" spans="1:21" ht="24.95" customHeight="1">
      <c r="A22" s="86"/>
      <c r="B22" s="86"/>
      <c r="C22" s="86"/>
      <c r="D22" s="86"/>
      <c r="E22" s="86"/>
      <c r="F22" s="86"/>
      <c r="G22" s="86"/>
      <c r="H22" s="86"/>
      <c r="I22" s="86"/>
      <c r="J22" s="86"/>
      <c r="K22" s="86"/>
      <c r="L22" s="86"/>
      <c r="M22" s="86"/>
      <c r="N22" s="86"/>
      <c r="O22" s="86"/>
      <c r="P22" s="86"/>
      <c r="Q22" s="86"/>
      <c r="R22" s="86"/>
      <c r="S22" s="86"/>
      <c r="T22" s="86"/>
      <c r="U22" s="86"/>
    </row>
    <row r="23" spans="1:21" ht="24.95" customHeight="1"/>
    <row r="24" spans="1:21" ht="24.95" customHeight="1"/>
    <row r="25" spans="1:21" ht="24.95" customHeight="1"/>
    <row r="44" spans="2:4">
      <c r="B44" s="98" t="s">
        <v>849</v>
      </c>
    </row>
    <row r="45" spans="2:4">
      <c r="B45" s="96" t="s">
        <v>81</v>
      </c>
    </row>
    <row r="46" spans="2:4">
      <c r="B46" s="97" t="s">
        <v>82</v>
      </c>
    </row>
    <row r="48" spans="2:4">
      <c r="B48" s="98" t="s">
        <v>823</v>
      </c>
      <c r="D48" s="99" t="s">
        <v>825</v>
      </c>
    </row>
    <row r="49" spans="2:4">
      <c r="B49" s="96" t="s">
        <v>815</v>
      </c>
      <c r="D49" s="96" t="s">
        <v>815</v>
      </c>
    </row>
    <row r="50" spans="2:4">
      <c r="B50" s="96" t="s">
        <v>816</v>
      </c>
      <c r="D50" s="96" t="s">
        <v>816</v>
      </c>
    </row>
    <row r="51" spans="2:4">
      <c r="B51" s="96" t="s">
        <v>824</v>
      </c>
      <c r="D51" s="96" t="s">
        <v>817</v>
      </c>
    </row>
    <row r="52" spans="2:4">
      <c r="B52" s="96" t="s">
        <v>818</v>
      </c>
      <c r="D52" s="96" t="s">
        <v>818</v>
      </c>
    </row>
    <row r="53" spans="2:4">
      <c r="B53" s="97" t="s">
        <v>83</v>
      </c>
      <c r="D53" s="97" t="s">
        <v>83</v>
      </c>
    </row>
  </sheetData>
  <sheetProtection sheet="1" objects="1" scenarios="1" selectLockedCells="1"/>
  <conditionalFormatting sqref="I19">
    <cfRule type="dataBar" priority="2">
      <dataBar>
        <cfvo type="num" val="0"/>
        <cfvo type="num" val="100"/>
        <color rgb="FF638EC6"/>
      </dataBar>
      <extLst>
        <ext xmlns:x14="http://schemas.microsoft.com/office/spreadsheetml/2009/9/main" uri="{B025F937-C7B1-47D3-B67F-A62EFF666E3E}">
          <x14:id>{7C789DA6-470B-4434-A110-353CC6780E81}</x14:id>
        </ext>
      </extLst>
    </cfRule>
  </conditionalFormatting>
  <conditionalFormatting sqref="I21">
    <cfRule type="dataBar" priority="1">
      <dataBar>
        <cfvo type="num" val="0"/>
        <cfvo type="num" val="100"/>
        <color rgb="FF638EC6"/>
      </dataBar>
      <extLst>
        <ext xmlns:x14="http://schemas.microsoft.com/office/spreadsheetml/2009/9/main" uri="{B025F937-C7B1-47D3-B67F-A62EFF666E3E}">
          <x14:id>{DD05889A-C258-4240-A100-D7EA1D9DCF6A}</x14:id>
        </ext>
      </extLst>
    </cfRule>
  </conditionalFormatting>
  <conditionalFormatting sqref="I4:I12">
    <cfRule type="dataBar" priority="5">
      <dataBar>
        <cfvo type="min"/>
        <cfvo type="max"/>
        <color rgb="FF638EC6"/>
      </dataBar>
      <extLst>
        <ext xmlns:x14="http://schemas.microsoft.com/office/spreadsheetml/2009/9/main" uri="{B025F937-C7B1-47D3-B67F-A62EFF666E3E}">
          <x14:id>{A79D2CC2-CF9C-4326-872F-730795D2A192}</x14:id>
        </ext>
      </extLst>
    </cfRule>
  </conditionalFormatting>
  <dataValidations count="1">
    <dataValidation type="list" allowBlank="1" showInputMessage="1" showErrorMessage="1" sqref="C4:C12">
      <formula1>$B$45:$B$46</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7C789DA6-470B-4434-A110-353CC6780E81}">
            <x14:dataBar minLength="0" maxLength="100" gradient="0">
              <x14:cfvo type="num">
                <xm:f>0</xm:f>
              </x14:cfvo>
              <x14:cfvo type="num">
                <xm:f>100</xm:f>
              </x14:cfvo>
              <x14:negativeFillColor rgb="FFFF0000"/>
              <x14:axisColor rgb="FF000000"/>
            </x14:dataBar>
          </x14:cfRule>
          <xm:sqref>I19</xm:sqref>
        </x14:conditionalFormatting>
        <x14:conditionalFormatting xmlns:xm="http://schemas.microsoft.com/office/excel/2006/main">
          <x14:cfRule type="dataBar" id="{DD05889A-C258-4240-A100-D7EA1D9DCF6A}">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A79D2CC2-CF9C-4326-872F-730795D2A192}">
            <x14:dataBar minLength="0" maxLength="100" gradient="0">
              <x14:cfvo type="autoMin"/>
              <x14:cfvo type="autoMax"/>
              <x14:negativeFillColor rgb="FFFF0000"/>
              <x14:axisColor rgb="FF000000"/>
            </x14:dataBar>
          </x14:cfRule>
          <xm:sqref>I4:I12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1000"/>
  <sheetViews>
    <sheetView zoomScale="75" zoomScaleNormal="75" workbookViewId="0">
      <selection activeCell="I2" sqref="G2:I2"/>
    </sheetView>
  </sheetViews>
  <sheetFormatPr defaultRowHeight="15"/>
  <cols>
    <col min="1" max="1" width="14.28515625" style="110" customWidth="1"/>
    <col min="2" max="3" width="60.7109375" customWidth="1"/>
    <col min="4" max="4" width="19.42578125" customWidth="1"/>
    <col min="5" max="5" width="14.28515625" style="61" customWidth="1"/>
    <col min="6" max="6" width="60.7109375" style="61" customWidth="1"/>
    <col min="7" max="7" width="12.7109375" style="61" customWidth="1"/>
    <col min="8" max="8" width="12" style="61" customWidth="1"/>
    <col min="9" max="9" width="11.5703125" style="61" customWidth="1"/>
  </cols>
  <sheetData>
    <row r="1" spans="1:9" s="49" customFormat="1" ht="36.75" customHeight="1">
      <c r="A1" s="45"/>
      <c r="B1" s="42" t="str">
        <f ca="1">RIGHT(CELL("filename",O4),LEN(CELL("filename",O4))-SEARCH("]",CELL("filename",O4)))</f>
        <v>Breed Codes</v>
      </c>
      <c r="C1" s="45"/>
      <c r="D1" s="45"/>
      <c r="E1" s="45"/>
      <c r="F1" s="45"/>
      <c r="G1" s="111">
        <f>COUNTIF(G3:G511,G2)</f>
        <v>0</v>
      </c>
      <c r="H1" s="111">
        <f>COUNTIF(H3:H511,H2)</f>
        <v>0</v>
      </c>
      <c r="I1" s="111">
        <f>COUNTIF(I3:I511,I2)</f>
        <v>0</v>
      </c>
    </row>
    <row r="2" spans="1:9" s="49" customFormat="1" ht="47.25" customHeight="1">
      <c r="A2" s="6" t="s">
        <v>851</v>
      </c>
      <c r="B2" s="6" t="s">
        <v>852</v>
      </c>
      <c r="C2" s="6" t="s">
        <v>127</v>
      </c>
      <c r="D2" s="6" t="s">
        <v>850</v>
      </c>
      <c r="E2" s="6" t="s">
        <v>853</v>
      </c>
      <c r="F2" s="6" t="s">
        <v>854</v>
      </c>
      <c r="G2" s="112" t="s">
        <v>13</v>
      </c>
      <c r="H2" s="72" t="s">
        <v>14</v>
      </c>
      <c r="I2" s="73" t="s">
        <v>71</v>
      </c>
    </row>
    <row r="3" spans="1:9" ht="30" customHeight="1">
      <c r="A3" s="113">
        <f>'Dog Codes'!A2</f>
        <v>1</v>
      </c>
      <c r="B3" s="114" t="str">
        <f>'Dog Codes'!B2</f>
        <v>Large (Over 20kg)</v>
      </c>
      <c r="C3" s="116">
        <f>'Dog Codes'!D2</f>
        <v>0</v>
      </c>
      <c r="D3" s="116">
        <f>'Dog Codes'!E2</f>
        <v>0</v>
      </c>
      <c r="E3" s="116"/>
      <c r="F3" s="116"/>
      <c r="G3" s="74" t="str">
        <f t="shared" ref="G3:G66" si="0">IF(F3&lt;&gt;"",IF(I3="",IF($C3=$F3,"Pass",""),""),"")</f>
        <v/>
      </c>
      <c r="H3" s="74" t="str">
        <f>IF(F3&lt;&gt;"",IF(I3="",IF($C3&lt;&gt;$F3,"Fail",""),""),"")</f>
        <v/>
      </c>
      <c r="I3" s="69" t="str">
        <f t="shared" ref="I3:I66" si="1">IF($D3="Decline","Not Applicable","")</f>
        <v/>
      </c>
    </row>
    <row r="4" spans="1:9" ht="30" customHeight="1">
      <c r="A4" s="109">
        <f>'Dog Codes'!A3</f>
        <v>2</v>
      </c>
      <c r="B4" s="60" t="str">
        <f>'Dog Codes'!B3</f>
        <v>Medium (10 - 20kg)</v>
      </c>
      <c r="C4" s="117">
        <f>'Dog Codes'!D3</f>
        <v>0</v>
      </c>
      <c r="D4" s="117">
        <f>'Dog Codes'!E3</f>
        <v>0</v>
      </c>
      <c r="E4" s="117"/>
      <c r="F4" s="117"/>
      <c r="G4" s="74" t="str">
        <f t="shared" si="0"/>
        <v/>
      </c>
      <c r="H4" s="74" t="str">
        <f t="shared" ref="H4:H67" si="2">IF(F4&lt;&gt;"",IF(I4="",IF($C4&lt;&gt;$F4,"Fail",""),""),"")</f>
        <v/>
      </c>
      <c r="I4" s="69" t="str">
        <f t="shared" si="1"/>
        <v/>
      </c>
    </row>
    <row r="5" spans="1:9" ht="30" customHeight="1">
      <c r="A5" s="109">
        <f>'Dog Codes'!A4</f>
        <v>3</v>
      </c>
      <c r="B5" s="60" t="str">
        <f>'Dog Codes'!B4</f>
        <v>Small (Up To 10kg)</v>
      </c>
      <c r="C5" s="117">
        <f>'Dog Codes'!D4</f>
        <v>0</v>
      </c>
      <c r="D5" s="117">
        <f>'Dog Codes'!E4</f>
        <v>0</v>
      </c>
      <c r="E5" s="117"/>
      <c r="F5" s="117"/>
      <c r="G5" s="74" t="str">
        <f t="shared" si="0"/>
        <v/>
      </c>
      <c r="H5" s="74" t="str">
        <f t="shared" si="2"/>
        <v/>
      </c>
      <c r="I5" s="69" t="str">
        <f t="shared" si="1"/>
        <v/>
      </c>
    </row>
    <row r="6" spans="1:9" ht="30" customHeight="1">
      <c r="A6" s="109">
        <f>'Cat Codes'!A2</f>
        <v>4</v>
      </c>
      <c r="B6" s="60" t="str">
        <f>'Cat Codes'!B2</f>
        <v>Abyssinian</v>
      </c>
      <c r="C6" s="117">
        <f>'Cat Codes'!D2</f>
        <v>0</v>
      </c>
      <c r="D6" s="117">
        <f>'Cat Codes'!E2</f>
        <v>0</v>
      </c>
      <c r="E6" s="117"/>
      <c r="F6" s="117"/>
      <c r="G6" s="74" t="str">
        <f t="shared" si="0"/>
        <v/>
      </c>
      <c r="H6" s="74" t="str">
        <f t="shared" si="2"/>
        <v/>
      </c>
      <c r="I6" s="69" t="str">
        <f t="shared" si="1"/>
        <v/>
      </c>
    </row>
    <row r="7" spans="1:9" ht="30" customHeight="1">
      <c r="A7" s="109">
        <f>'Dog Codes'!A5</f>
        <v>5</v>
      </c>
      <c r="B7" s="60" t="str">
        <f>'Dog Codes'!B5</f>
        <v>Affenpinscher</v>
      </c>
      <c r="C7" s="117">
        <f>'Dog Codes'!D5</f>
        <v>0</v>
      </c>
      <c r="D7" s="117">
        <f>'Dog Codes'!E5</f>
        <v>0</v>
      </c>
      <c r="E7" s="117"/>
      <c r="F7" s="117"/>
      <c r="G7" s="74" t="str">
        <f t="shared" si="0"/>
        <v/>
      </c>
      <c r="H7" s="74" t="str">
        <f t="shared" si="2"/>
        <v/>
      </c>
      <c r="I7" s="69" t="str">
        <f t="shared" si="1"/>
        <v/>
      </c>
    </row>
    <row r="8" spans="1:9" ht="30" customHeight="1">
      <c r="A8" s="109">
        <f>'Dog Codes'!A6</f>
        <v>6</v>
      </c>
      <c r="B8" s="60" t="str">
        <f>'Dog Codes'!B6</f>
        <v>Afghan</v>
      </c>
      <c r="C8" s="117">
        <f>'Dog Codes'!D6</f>
        <v>0</v>
      </c>
      <c r="D8" s="117">
        <f>'Dog Codes'!E6</f>
        <v>0</v>
      </c>
      <c r="E8" s="117"/>
      <c r="F8" s="117"/>
      <c r="G8" s="74" t="str">
        <f t="shared" si="0"/>
        <v/>
      </c>
      <c r="H8" s="74" t="str">
        <f t="shared" si="2"/>
        <v/>
      </c>
      <c r="I8" s="69" t="str">
        <f t="shared" si="1"/>
        <v/>
      </c>
    </row>
    <row r="9" spans="1:9" ht="30" customHeight="1">
      <c r="A9" s="109">
        <f>'Dog Codes'!A7</f>
        <v>7</v>
      </c>
      <c r="B9" s="60" t="str">
        <f>'Dog Codes'!B7</f>
        <v>African Crested Dog</v>
      </c>
      <c r="C9" s="117">
        <f>'Dog Codes'!D7</f>
        <v>0</v>
      </c>
      <c r="D9" s="117">
        <f>'Dog Codes'!E7</f>
        <v>0</v>
      </c>
      <c r="E9" s="117"/>
      <c r="F9" s="117"/>
      <c r="G9" s="74" t="str">
        <f t="shared" si="0"/>
        <v/>
      </c>
      <c r="H9" s="74" t="str">
        <f t="shared" si="2"/>
        <v/>
      </c>
      <c r="I9" s="69" t="str">
        <f t="shared" si="1"/>
        <v/>
      </c>
    </row>
    <row r="10" spans="1:9" ht="30" customHeight="1">
      <c r="A10" s="109">
        <f>'Dog Codes'!A8</f>
        <v>8</v>
      </c>
      <c r="B10" s="60" t="str">
        <f>'Dog Codes'!B8</f>
        <v>African Hairless</v>
      </c>
      <c r="C10" s="117">
        <f>'Dog Codes'!D8</f>
        <v>0</v>
      </c>
      <c r="D10" s="117">
        <f>'Dog Codes'!E8</f>
        <v>0</v>
      </c>
      <c r="E10" s="117"/>
      <c r="F10" s="117"/>
      <c r="G10" s="74" t="str">
        <f t="shared" si="0"/>
        <v/>
      </c>
      <c r="H10" s="74" t="str">
        <f t="shared" si="2"/>
        <v/>
      </c>
      <c r="I10" s="69" t="str">
        <f t="shared" si="1"/>
        <v/>
      </c>
    </row>
    <row r="11" spans="1:9" ht="30" customHeight="1">
      <c r="A11" s="109">
        <f>'Dog Codes'!A9</f>
        <v>9</v>
      </c>
      <c r="B11" s="60" t="str">
        <f>'Dog Codes'!B9</f>
        <v>Airedale Terrier</v>
      </c>
      <c r="C11" s="117">
        <f>'Dog Codes'!D9</f>
        <v>0</v>
      </c>
      <c r="D11" s="117">
        <f>'Dog Codes'!E9</f>
        <v>0</v>
      </c>
      <c r="E11" s="117"/>
      <c r="F11" s="117"/>
      <c r="G11" s="74" t="str">
        <f t="shared" si="0"/>
        <v/>
      </c>
      <c r="H11" s="74" t="str">
        <f t="shared" si="2"/>
        <v/>
      </c>
      <c r="I11" s="69" t="str">
        <f t="shared" si="1"/>
        <v/>
      </c>
    </row>
    <row r="12" spans="1:9" ht="30" customHeight="1">
      <c r="A12" s="109">
        <f>'Dog Codes'!A10</f>
        <v>10</v>
      </c>
      <c r="B12" s="60" t="str">
        <f>'Dog Codes'!B10</f>
        <v>Akita</v>
      </c>
      <c r="C12" s="117">
        <f>'Dog Codes'!D10</f>
        <v>0</v>
      </c>
      <c r="D12" s="117">
        <f>'Dog Codes'!E10</f>
        <v>0</v>
      </c>
      <c r="E12" s="117"/>
      <c r="F12" s="117"/>
      <c r="G12" s="74" t="str">
        <f t="shared" si="0"/>
        <v/>
      </c>
      <c r="H12" s="74" t="str">
        <f t="shared" si="2"/>
        <v/>
      </c>
      <c r="I12" s="69" t="str">
        <f t="shared" si="1"/>
        <v/>
      </c>
    </row>
    <row r="13" spans="1:9" ht="30" customHeight="1">
      <c r="A13" s="109">
        <f>'Dog Codes'!A11</f>
        <v>11</v>
      </c>
      <c r="B13" s="60" t="str">
        <f>'Dog Codes'!B11</f>
        <v>Alaskan Malamute</v>
      </c>
      <c r="C13" s="117">
        <f>'Dog Codes'!D11</f>
        <v>0</v>
      </c>
      <c r="D13" s="117">
        <f>'Dog Codes'!E11</f>
        <v>0</v>
      </c>
      <c r="E13" s="117"/>
      <c r="F13" s="117"/>
      <c r="G13" s="74" t="str">
        <f t="shared" si="0"/>
        <v/>
      </c>
      <c r="H13" s="74" t="str">
        <f t="shared" si="2"/>
        <v/>
      </c>
      <c r="I13" s="69" t="str">
        <f t="shared" si="1"/>
        <v/>
      </c>
    </row>
    <row r="14" spans="1:9" ht="30" customHeight="1">
      <c r="A14" s="109">
        <f>'Dog Codes'!A12</f>
        <v>12</v>
      </c>
      <c r="B14" s="60" t="str">
        <f>'Dog Codes'!B12</f>
        <v>American Cocker Spaniel</v>
      </c>
      <c r="C14" s="117">
        <f>'Dog Codes'!D12</f>
        <v>0</v>
      </c>
      <c r="D14" s="117">
        <f>'Dog Codes'!E12</f>
        <v>0</v>
      </c>
      <c r="E14" s="117"/>
      <c r="F14" s="117"/>
      <c r="G14" s="74" t="str">
        <f t="shared" si="0"/>
        <v/>
      </c>
      <c r="H14" s="74" t="str">
        <f t="shared" si="2"/>
        <v/>
      </c>
      <c r="I14" s="69" t="str">
        <f t="shared" si="1"/>
        <v/>
      </c>
    </row>
    <row r="15" spans="1:9" ht="30" customHeight="1">
      <c r="A15" s="109">
        <f>'Cat Codes'!A3</f>
        <v>15</v>
      </c>
      <c r="B15" s="60" t="str">
        <f>'Cat Codes'!B3</f>
        <v>American Shorthair</v>
      </c>
      <c r="C15" s="117">
        <f>'Cat Codes'!D3</f>
        <v>0</v>
      </c>
      <c r="D15" s="117">
        <f>'Cat Codes'!E3</f>
        <v>0</v>
      </c>
      <c r="E15" s="117"/>
      <c r="F15" s="117"/>
      <c r="G15" s="74" t="str">
        <f t="shared" si="0"/>
        <v/>
      </c>
      <c r="H15" s="74" t="str">
        <f t="shared" si="2"/>
        <v/>
      </c>
      <c r="I15" s="69" t="str">
        <f t="shared" si="1"/>
        <v/>
      </c>
    </row>
    <row r="16" spans="1:9" ht="30" customHeight="1">
      <c r="A16" s="109">
        <f>'Cat Codes'!A4</f>
        <v>16</v>
      </c>
      <c r="B16" s="60" t="str">
        <f>'Cat Codes'!B4</f>
        <v>American Wirehair</v>
      </c>
      <c r="C16" s="117">
        <f>'Cat Codes'!D4</f>
        <v>0</v>
      </c>
      <c r="D16" s="117">
        <f>'Cat Codes'!E4</f>
        <v>0</v>
      </c>
      <c r="E16" s="117"/>
      <c r="F16" s="117"/>
      <c r="G16" s="74" t="str">
        <f t="shared" si="0"/>
        <v/>
      </c>
      <c r="H16" s="74" t="str">
        <f t="shared" si="2"/>
        <v/>
      </c>
      <c r="I16" s="69" t="str">
        <f t="shared" si="1"/>
        <v/>
      </c>
    </row>
    <row r="17" spans="1:9" ht="30" customHeight="1">
      <c r="A17" s="109">
        <f>'Dog Codes'!A13</f>
        <v>18</v>
      </c>
      <c r="B17" s="60" t="str">
        <f>'Dog Codes'!B13</f>
        <v>Anatolian Shepherd Dog</v>
      </c>
      <c r="C17" s="117">
        <f>'Dog Codes'!D13</f>
        <v>0</v>
      </c>
      <c r="D17" s="117">
        <f>'Dog Codes'!E13</f>
        <v>0</v>
      </c>
      <c r="E17" s="117"/>
      <c r="F17" s="117"/>
      <c r="G17" s="74" t="str">
        <f t="shared" si="0"/>
        <v/>
      </c>
      <c r="H17" s="74" t="str">
        <f t="shared" si="2"/>
        <v/>
      </c>
      <c r="I17" s="69" t="str">
        <f t="shared" si="1"/>
        <v/>
      </c>
    </row>
    <row r="18" spans="1:9" ht="30" customHeight="1">
      <c r="A18" s="109">
        <f>'Cat Codes'!A5</f>
        <v>19</v>
      </c>
      <c r="B18" s="60" t="str">
        <f>'Cat Codes'!B5</f>
        <v>Angora</v>
      </c>
      <c r="C18" s="117">
        <f>'Cat Codes'!D5</f>
        <v>0</v>
      </c>
      <c r="D18" s="117">
        <f>'Cat Codes'!E5</f>
        <v>0</v>
      </c>
      <c r="E18" s="117"/>
      <c r="F18" s="117"/>
      <c r="G18" s="74" t="str">
        <f t="shared" si="0"/>
        <v/>
      </c>
      <c r="H18" s="74" t="str">
        <f t="shared" si="2"/>
        <v/>
      </c>
      <c r="I18" s="69" t="str">
        <f t="shared" si="1"/>
        <v/>
      </c>
    </row>
    <row r="19" spans="1:9" ht="30" customHeight="1">
      <c r="A19" s="109">
        <f>'Dog Codes'!A14</f>
        <v>24</v>
      </c>
      <c r="B19" s="60" t="str">
        <f>'Dog Codes'!B14</f>
        <v>Austrailian Kelpie</v>
      </c>
      <c r="C19" s="117">
        <f>'Dog Codes'!D14</f>
        <v>0</v>
      </c>
      <c r="D19" s="117">
        <f>'Dog Codes'!E14</f>
        <v>0</v>
      </c>
      <c r="E19" s="117"/>
      <c r="F19" s="117"/>
      <c r="G19" s="74" t="str">
        <f t="shared" si="0"/>
        <v/>
      </c>
      <c r="H19" s="74" t="str">
        <f t="shared" si="2"/>
        <v/>
      </c>
      <c r="I19" s="69" t="str">
        <f t="shared" si="1"/>
        <v/>
      </c>
    </row>
    <row r="20" spans="1:9" ht="30" customHeight="1">
      <c r="A20" s="109">
        <f>'Dog Codes'!A15</f>
        <v>25</v>
      </c>
      <c r="B20" s="60" t="str">
        <f>'Dog Codes'!B15</f>
        <v>Australian Cattle Dog</v>
      </c>
      <c r="C20" s="117">
        <f>'Dog Codes'!D15</f>
        <v>0</v>
      </c>
      <c r="D20" s="117">
        <f>'Dog Codes'!E15</f>
        <v>0</v>
      </c>
      <c r="E20" s="117"/>
      <c r="F20" s="117"/>
      <c r="G20" s="74" t="str">
        <f t="shared" si="0"/>
        <v/>
      </c>
      <c r="H20" s="74" t="str">
        <f t="shared" si="2"/>
        <v/>
      </c>
      <c r="I20" s="69" t="str">
        <f t="shared" si="1"/>
        <v/>
      </c>
    </row>
    <row r="21" spans="1:9" ht="30" customHeight="1">
      <c r="A21" s="109">
        <f>'Dog Codes'!A16</f>
        <v>26</v>
      </c>
      <c r="B21" s="60" t="str">
        <f>'Dog Codes'!B16</f>
        <v>Australian Dingo</v>
      </c>
      <c r="C21" s="117">
        <f>'Dog Codes'!D16</f>
        <v>0</v>
      </c>
      <c r="D21" s="117">
        <f>'Dog Codes'!E16</f>
        <v>0</v>
      </c>
      <c r="E21" s="117"/>
      <c r="F21" s="117"/>
      <c r="G21" s="74" t="str">
        <f t="shared" si="0"/>
        <v/>
      </c>
      <c r="H21" s="74" t="str">
        <f t="shared" si="2"/>
        <v/>
      </c>
      <c r="I21" s="69" t="str">
        <f t="shared" si="1"/>
        <v/>
      </c>
    </row>
    <row r="22" spans="1:9" ht="30" customHeight="1">
      <c r="A22" s="109">
        <f>'Dog Codes'!A17</f>
        <v>27</v>
      </c>
      <c r="B22" s="60" t="str">
        <f>'Dog Codes'!B17</f>
        <v>Australian Kelpie (Declassified)</v>
      </c>
      <c r="C22" s="117">
        <f>'Dog Codes'!D17</f>
        <v>0</v>
      </c>
      <c r="D22" s="117">
        <f>'Dog Codes'!E17</f>
        <v>0</v>
      </c>
      <c r="E22" s="117"/>
      <c r="F22" s="117"/>
      <c r="G22" s="74" t="str">
        <f t="shared" si="0"/>
        <v/>
      </c>
      <c r="H22" s="74" t="str">
        <f t="shared" si="2"/>
        <v/>
      </c>
      <c r="I22" s="69" t="str">
        <f t="shared" si="1"/>
        <v/>
      </c>
    </row>
    <row r="23" spans="1:9" ht="30" customHeight="1">
      <c r="A23" s="109">
        <f>'Dog Codes'!A18</f>
        <v>28</v>
      </c>
      <c r="B23" s="60" t="str">
        <f>'Dog Codes'!B18</f>
        <v>Australian Shepherd</v>
      </c>
      <c r="C23" s="117">
        <f>'Dog Codes'!D18</f>
        <v>0</v>
      </c>
      <c r="D23" s="117">
        <f>'Dog Codes'!E18</f>
        <v>0</v>
      </c>
      <c r="E23" s="117"/>
      <c r="F23" s="117"/>
      <c r="G23" s="74" t="str">
        <f t="shared" si="0"/>
        <v/>
      </c>
      <c r="H23" s="74" t="str">
        <f t="shared" si="2"/>
        <v/>
      </c>
      <c r="I23" s="69" t="str">
        <f t="shared" si="1"/>
        <v/>
      </c>
    </row>
    <row r="24" spans="1:9" ht="30" customHeight="1">
      <c r="A24" s="109">
        <f>'Dog Codes'!A19</f>
        <v>29</v>
      </c>
      <c r="B24" s="60" t="str">
        <f>'Dog Codes'!B19</f>
        <v>Australian Silky Terrier</v>
      </c>
      <c r="C24" s="117">
        <f>'Dog Codes'!D19</f>
        <v>0</v>
      </c>
      <c r="D24" s="117">
        <f>'Dog Codes'!E19</f>
        <v>0</v>
      </c>
      <c r="E24" s="117"/>
      <c r="F24" s="117"/>
      <c r="G24" s="74" t="str">
        <f t="shared" si="0"/>
        <v/>
      </c>
      <c r="H24" s="74" t="str">
        <f t="shared" si="2"/>
        <v/>
      </c>
      <c r="I24" s="69" t="str">
        <f t="shared" si="1"/>
        <v/>
      </c>
    </row>
    <row r="25" spans="1:9" ht="30" customHeight="1">
      <c r="A25" s="109">
        <f>'Dog Codes'!A20</f>
        <v>30</v>
      </c>
      <c r="B25" s="60" t="str">
        <f>'Dog Codes'!B20</f>
        <v>Australian Terrier</v>
      </c>
      <c r="C25" s="117">
        <f>'Dog Codes'!D20</f>
        <v>0</v>
      </c>
      <c r="D25" s="117">
        <f>'Dog Codes'!E20</f>
        <v>0</v>
      </c>
      <c r="E25" s="117"/>
      <c r="F25" s="117"/>
      <c r="G25" s="74" t="str">
        <f t="shared" si="0"/>
        <v/>
      </c>
      <c r="H25" s="74" t="str">
        <f t="shared" si="2"/>
        <v/>
      </c>
      <c r="I25" s="69" t="str">
        <f t="shared" si="1"/>
        <v/>
      </c>
    </row>
    <row r="26" spans="1:9" ht="30" customHeight="1">
      <c r="A26" s="109">
        <f>'Cat Codes'!A6</f>
        <v>31</v>
      </c>
      <c r="B26" s="60" t="str">
        <f>'Cat Codes'!B6</f>
        <v>Balinese</v>
      </c>
      <c r="C26" s="117">
        <f>'Cat Codes'!D6</f>
        <v>0</v>
      </c>
      <c r="D26" s="117">
        <f>'Cat Codes'!E6</f>
        <v>0</v>
      </c>
      <c r="E26" s="117"/>
      <c r="F26" s="117"/>
      <c r="G26" s="74" t="str">
        <f t="shared" si="0"/>
        <v/>
      </c>
      <c r="H26" s="74" t="str">
        <f t="shared" si="2"/>
        <v/>
      </c>
      <c r="I26" s="69" t="str">
        <f t="shared" si="1"/>
        <v/>
      </c>
    </row>
    <row r="27" spans="1:9" ht="30" customHeight="1">
      <c r="A27" s="109">
        <f>'Dog Codes'!A21</f>
        <v>32</v>
      </c>
      <c r="B27" s="60" t="str">
        <f>'Dog Codes'!B21</f>
        <v>Basenji</v>
      </c>
      <c r="C27" s="117">
        <f>'Dog Codes'!D21</f>
        <v>0</v>
      </c>
      <c r="D27" s="117">
        <f>'Dog Codes'!E21</f>
        <v>0</v>
      </c>
      <c r="E27" s="117"/>
      <c r="F27" s="117"/>
      <c r="G27" s="74" t="str">
        <f t="shared" si="0"/>
        <v/>
      </c>
      <c r="H27" s="74" t="str">
        <f t="shared" si="2"/>
        <v/>
      </c>
      <c r="I27" s="69" t="str">
        <f t="shared" si="1"/>
        <v/>
      </c>
    </row>
    <row r="28" spans="1:9" ht="30" customHeight="1">
      <c r="A28" s="109">
        <f>'Dog Codes'!A22</f>
        <v>33</v>
      </c>
      <c r="B28" s="60" t="str">
        <f>'Dog Codes'!B22</f>
        <v>Basset Fauve De Bretagne</v>
      </c>
      <c r="C28" s="117">
        <f>'Dog Codes'!D22</f>
        <v>0</v>
      </c>
      <c r="D28" s="117">
        <f>'Dog Codes'!E22</f>
        <v>0</v>
      </c>
      <c r="E28" s="117"/>
      <c r="F28" s="117"/>
      <c r="G28" s="74" t="str">
        <f t="shared" si="0"/>
        <v/>
      </c>
      <c r="H28" s="74" t="str">
        <f t="shared" si="2"/>
        <v/>
      </c>
      <c r="I28" s="69" t="str">
        <f t="shared" si="1"/>
        <v/>
      </c>
    </row>
    <row r="29" spans="1:9" ht="30" customHeight="1">
      <c r="A29" s="109">
        <f>'Dog Codes'!A23</f>
        <v>34</v>
      </c>
      <c r="B29" s="60" t="str">
        <f>'Dog Codes'!B23</f>
        <v>Basset Griffon Vendeen (Grand)</v>
      </c>
      <c r="C29" s="117">
        <f>'Dog Codes'!D23</f>
        <v>0</v>
      </c>
      <c r="D29" s="117">
        <f>'Dog Codes'!E23</f>
        <v>0</v>
      </c>
      <c r="E29" s="117"/>
      <c r="F29" s="117"/>
      <c r="G29" s="74" t="str">
        <f t="shared" si="0"/>
        <v/>
      </c>
      <c r="H29" s="74" t="str">
        <f t="shared" si="2"/>
        <v/>
      </c>
      <c r="I29" s="69" t="str">
        <f t="shared" si="1"/>
        <v/>
      </c>
    </row>
    <row r="30" spans="1:9" ht="30" customHeight="1">
      <c r="A30" s="109">
        <f>'Dog Codes'!A24</f>
        <v>35</v>
      </c>
      <c r="B30" s="60" t="str">
        <f>'Dog Codes'!B24</f>
        <v>Basset Hound</v>
      </c>
      <c r="C30" s="117">
        <f>'Dog Codes'!D24</f>
        <v>0</v>
      </c>
      <c r="D30" s="117">
        <f>'Dog Codes'!E24</f>
        <v>0</v>
      </c>
      <c r="E30" s="117"/>
      <c r="F30" s="117"/>
      <c r="G30" s="74" t="str">
        <f t="shared" si="0"/>
        <v/>
      </c>
      <c r="H30" s="74" t="str">
        <f t="shared" si="2"/>
        <v/>
      </c>
      <c r="I30" s="69" t="str">
        <f t="shared" si="1"/>
        <v/>
      </c>
    </row>
    <row r="31" spans="1:9" ht="30" customHeight="1">
      <c r="A31" s="109">
        <f>'Dog Codes'!A25</f>
        <v>36</v>
      </c>
      <c r="B31" s="60" t="str">
        <f>'Dog Codes'!B25</f>
        <v>Bavarian Mountain Hound (Imp)</v>
      </c>
      <c r="C31" s="117">
        <f>'Dog Codes'!D25</f>
        <v>0</v>
      </c>
      <c r="D31" s="117">
        <f>'Dog Codes'!E25</f>
        <v>0</v>
      </c>
      <c r="E31" s="117"/>
      <c r="F31" s="117"/>
      <c r="G31" s="74" t="str">
        <f t="shared" si="0"/>
        <v/>
      </c>
      <c r="H31" s="74" t="str">
        <f t="shared" si="2"/>
        <v/>
      </c>
      <c r="I31" s="69" t="str">
        <f t="shared" si="1"/>
        <v/>
      </c>
    </row>
    <row r="32" spans="1:9" ht="30" customHeight="1">
      <c r="A32" s="109">
        <f>'Dog Codes'!A26</f>
        <v>37</v>
      </c>
      <c r="B32" s="60" t="str">
        <f>'Dog Codes'!B26</f>
        <v>Beagle</v>
      </c>
      <c r="C32" s="117">
        <f>'Dog Codes'!D26</f>
        <v>0</v>
      </c>
      <c r="D32" s="117">
        <f>'Dog Codes'!E26</f>
        <v>0</v>
      </c>
      <c r="E32" s="117"/>
      <c r="F32" s="117"/>
      <c r="G32" s="74" t="str">
        <f t="shared" si="0"/>
        <v/>
      </c>
      <c r="H32" s="74" t="str">
        <f t="shared" si="2"/>
        <v/>
      </c>
      <c r="I32" s="69" t="str">
        <f t="shared" si="1"/>
        <v/>
      </c>
    </row>
    <row r="33" spans="1:9" ht="30" customHeight="1">
      <c r="A33" s="109">
        <f>'Dog Codes'!A27</f>
        <v>38</v>
      </c>
      <c r="B33" s="60" t="str">
        <f>'Dog Codes'!B27</f>
        <v>Bearded Collie</v>
      </c>
      <c r="C33" s="117">
        <f>'Dog Codes'!D27</f>
        <v>0</v>
      </c>
      <c r="D33" s="117">
        <f>'Dog Codes'!E27</f>
        <v>0</v>
      </c>
      <c r="E33" s="117"/>
      <c r="F33" s="117"/>
      <c r="G33" s="74" t="str">
        <f t="shared" si="0"/>
        <v/>
      </c>
      <c r="H33" s="74" t="str">
        <f t="shared" si="2"/>
        <v/>
      </c>
      <c r="I33" s="69" t="str">
        <f t="shared" si="1"/>
        <v/>
      </c>
    </row>
    <row r="34" spans="1:9" ht="30" customHeight="1">
      <c r="A34" s="109">
        <f>'Dog Codes'!A28</f>
        <v>39</v>
      </c>
      <c r="B34" s="60" t="str">
        <f>'Dog Codes'!B28</f>
        <v>Beauceron (Imp)</v>
      </c>
      <c r="C34" s="117">
        <f>'Dog Codes'!D28</f>
        <v>0</v>
      </c>
      <c r="D34" s="117">
        <f>'Dog Codes'!E28</f>
        <v>0</v>
      </c>
      <c r="E34" s="117"/>
      <c r="F34" s="117"/>
      <c r="G34" s="74" t="str">
        <f t="shared" si="0"/>
        <v/>
      </c>
      <c r="H34" s="74" t="str">
        <f t="shared" si="2"/>
        <v/>
      </c>
      <c r="I34" s="69" t="str">
        <f t="shared" si="1"/>
        <v/>
      </c>
    </row>
    <row r="35" spans="1:9" ht="30" customHeight="1">
      <c r="A35" s="109">
        <f>'Dog Codes'!A29</f>
        <v>40</v>
      </c>
      <c r="B35" s="60" t="str">
        <f>'Dog Codes'!B29</f>
        <v>Bedlington Terrier</v>
      </c>
      <c r="C35" s="117">
        <f>'Dog Codes'!D29</f>
        <v>0</v>
      </c>
      <c r="D35" s="117">
        <f>'Dog Codes'!E29</f>
        <v>0</v>
      </c>
      <c r="E35" s="117"/>
      <c r="F35" s="117"/>
      <c r="G35" s="74" t="str">
        <f t="shared" si="0"/>
        <v/>
      </c>
      <c r="H35" s="74" t="str">
        <f t="shared" si="2"/>
        <v/>
      </c>
      <c r="I35" s="69" t="str">
        <f t="shared" si="1"/>
        <v/>
      </c>
    </row>
    <row r="36" spans="1:9" ht="30" customHeight="1">
      <c r="A36" s="109">
        <f>'Dog Codes'!A30</f>
        <v>42</v>
      </c>
      <c r="B36" s="60" t="str">
        <f>'Dog Codes'!B30</f>
        <v>Belgian Shepherd Dog</v>
      </c>
      <c r="C36" s="117">
        <f>'Dog Codes'!D30</f>
        <v>0</v>
      </c>
      <c r="D36" s="117">
        <f>'Dog Codes'!E30</f>
        <v>0</v>
      </c>
      <c r="E36" s="117"/>
      <c r="F36" s="117"/>
      <c r="G36" s="74" t="str">
        <f t="shared" si="0"/>
        <v/>
      </c>
      <c r="H36" s="74" t="str">
        <f t="shared" si="2"/>
        <v/>
      </c>
      <c r="I36" s="69" t="str">
        <f t="shared" si="1"/>
        <v/>
      </c>
    </row>
    <row r="37" spans="1:9" ht="30" customHeight="1">
      <c r="A37" s="109">
        <f>'Dog Codes'!A31</f>
        <v>43</v>
      </c>
      <c r="B37" s="60" t="str">
        <f>'Dog Codes'!B31</f>
        <v>Belgian Shepherd Dog (Groenendael)</v>
      </c>
      <c r="C37" s="117">
        <f>'Dog Codes'!D31</f>
        <v>0</v>
      </c>
      <c r="D37" s="117">
        <f>'Dog Codes'!E31</f>
        <v>0</v>
      </c>
      <c r="E37" s="117"/>
      <c r="F37" s="117"/>
      <c r="G37" s="74" t="str">
        <f t="shared" si="0"/>
        <v/>
      </c>
      <c r="H37" s="74" t="str">
        <f t="shared" si="2"/>
        <v/>
      </c>
      <c r="I37" s="69" t="str">
        <f t="shared" si="1"/>
        <v/>
      </c>
    </row>
    <row r="38" spans="1:9" ht="30" customHeight="1">
      <c r="A38" s="109">
        <f>'Dog Codes'!A32</f>
        <v>44</v>
      </c>
      <c r="B38" s="60" t="str">
        <f>'Dog Codes'!B32</f>
        <v>Belgian Shepherd Dog (Laekenois)</v>
      </c>
      <c r="C38" s="117">
        <f>'Dog Codes'!D32</f>
        <v>0</v>
      </c>
      <c r="D38" s="117">
        <f>'Dog Codes'!E32</f>
        <v>0</v>
      </c>
      <c r="E38" s="117"/>
      <c r="F38" s="117"/>
      <c r="G38" s="74" t="str">
        <f t="shared" si="0"/>
        <v/>
      </c>
      <c r="H38" s="74" t="str">
        <f t="shared" si="2"/>
        <v/>
      </c>
      <c r="I38" s="69" t="str">
        <f t="shared" si="1"/>
        <v/>
      </c>
    </row>
    <row r="39" spans="1:9" ht="30" customHeight="1">
      <c r="A39" s="109">
        <f>'Dog Codes'!A33</f>
        <v>45</v>
      </c>
      <c r="B39" s="60" t="str">
        <f>'Dog Codes'!B33</f>
        <v>Belgian Shepherd Dog (Malinois)</v>
      </c>
      <c r="C39" s="117">
        <f>'Dog Codes'!D33</f>
        <v>0</v>
      </c>
      <c r="D39" s="117">
        <f>'Dog Codes'!E33</f>
        <v>0</v>
      </c>
      <c r="E39" s="117"/>
      <c r="F39" s="117"/>
      <c r="G39" s="74" t="str">
        <f t="shared" si="0"/>
        <v/>
      </c>
      <c r="H39" s="74" t="str">
        <f t="shared" si="2"/>
        <v/>
      </c>
      <c r="I39" s="69" t="str">
        <f t="shared" si="1"/>
        <v/>
      </c>
    </row>
    <row r="40" spans="1:9" ht="30" customHeight="1">
      <c r="A40" s="109">
        <f>'Dog Codes'!A34</f>
        <v>46</v>
      </c>
      <c r="B40" s="60" t="str">
        <f>'Dog Codes'!B34</f>
        <v>Belgian Shepherd Dog (Tervueren)</v>
      </c>
      <c r="C40" s="117">
        <f>'Dog Codes'!D34</f>
        <v>0</v>
      </c>
      <c r="D40" s="117">
        <f>'Dog Codes'!E34</f>
        <v>0</v>
      </c>
      <c r="E40" s="117"/>
      <c r="F40" s="117"/>
      <c r="G40" s="74" t="str">
        <f t="shared" si="0"/>
        <v/>
      </c>
      <c r="H40" s="74" t="str">
        <f t="shared" si="2"/>
        <v/>
      </c>
      <c r="I40" s="69" t="str">
        <f t="shared" si="1"/>
        <v/>
      </c>
    </row>
    <row r="41" spans="1:9" ht="30" customHeight="1">
      <c r="A41" s="109">
        <f>'Dog Codes'!A35</f>
        <v>47</v>
      </c>
      <c r="B41" s="60" t="str">
        <f>'Dog Codes'!B35</f>
        <v>Bergamasco (Imp)</v>
      </c>
      <c r="C41" s="117">
        <f>'Dog Codes'!D35</f>
        <v>0</v>
      </c>
      <c r="D41" s="117">
        <f>'Dog Codes'!E35</f>
        <v>0</v>
      </c>
      <c r="E41" s="117"/>
      <c r="F41" s="117"/>
      <c r="G41" s="74" t="str">
        <f t="shared" si="0"/>
        <v/>
      </c>
      <c r="H41" s="74" t="str">
        <f t="shared" si="2"/>
        <v/>
      </c>
      <c r="I41" s="69" t="str">
        <f t="shared" si="1"/>
        <v/>
      </c>
    </row>
    <row r="42" spans="1:9" ht="30" customHeight="1">
      <c r="A42" s="109">
        <f>'Dog Codes'!A36</f>
        <v>48</v>
      </c>
      <c r="B42" s="60" t="str">
        <f>'Dog Codes'!B36</f>
        <v>Bernese Mountain Dog</v>
      </c>
      <c r="C42" s="117">
        <f>'Dog Codes'!D36</f>
        <v>0</v>
      </c>
      <c r="D42" s="117">
        <f>'Dog Codes'!E36</f>
        <v>0</v>
      </c>
      <c r="E42" s="117"/>
      <c r="F42" s="117"/>
      <c r="G42" s="74" t="str">
        <f t="shared" si="0"/>
        <v/>
      </c>
      <c r="H42" s="74" t="str">
        <f t="shared" si="2"/>
        <v/>
      </c>
      <c r="I42" s="69" t="str">
        <f t="shared" si="1"/>
        <v/>
      </c>
    </row>
    <row r="43" spans="1:9" ht="30" customHeight="1">
      <c r="A43" s="109">
        <f>'Dog Codes'!A37</f>
        <v>50</v>
      </c>
      <c r="B43" s="60" t="str">
        <f>'Dog Codes'!B37</f>
        <v>Bichon Frise</v>
      </c>
      <c r="C43" s="117">
        <f>'Dog Codes'!D37</f>
        <v>0</v>
      </c>
      <c r="D43" s="117">
        <f>'Dog Codes'!E37</f>
        <v>0</v>
      </c>
      <c r="E43" s="117"/>
      <c r="F43" s="117"/>
      <c r="G43" s="74" t="str">
        <f t="shared" si="0"/>
        <v/>
      </c>
      <c r="H43" s="74" t="str">
        <f t="shared" si="2"/>
        <v/>
      </c>
      <c r="I43" s="69" t="str">
        <f t="shared" si="1"/>
        <v/>
      </c>
    </row>
    <row r="44" spans="1:9" ht="30" customHeight="1">
      <c r="A44" s="109">
        <f>'Cat Codes'!A7</f>
        <v>51</v>
      </c>
      <c r="B44" s="60" t="str">
        <f>'Cat Codes'!B7</f>
        <v>Bicolour Longhair</v>
      </c>
      <c r="C44" s="117">
        <f>'Cat Codes'!D7</f>
        <v>0</v>
      </c>
      <c r="D44" s="117">
        <f>'Cat Codes'!E7</f>
        <v>0</v>
      </c>
      <c r="E44" s="117"/>
      <c r="F44" s="117"/>
      <c r="G44" s="74" t="str">
        <f t="shared" si="0"/>
        <v/>
      </c>
      <c r="H44" s="74" t="str">
        <f t="shared" si="2"/>
        <v/>
      </c>
      <c r="I44" s="69" t="str">
        <f t="shared" si="1"/>
        <v/>
      </c>
    </row>
    <row r="45" spans="1:9" ht="30" customHeight="1">
      <c r="A45" s="109">
        <f>'Cat Codes'!A8</f>
        <v>52</v>
      </c>
      <c r="B45" s="60" t="str">
        <f>'Cat Codes'!B8</f>
        <v>Birman</v>
      </c>
      <c r="C45" s="117">
        <f>'Cat Codes'!D8</f>
        <v>0</v>
      </c>
      <c r="D45" s="117">
        <f>'Cat Codes'!E8</f>
        <v>0</v>
      </c>
      <c r="E45" s="117"/>
      <c r="F45" s="117"/>
      <c r="G45" s="74" t="str">
        <f t="shared" si="0"/>
        <v/>
      </c>
      <c r="H45" s="74" t="str">
        <f t="shared" si="2"/>
        <v/>
      </c>
      <c r="I45" s="69" t="str">
        <f t="shared" si="1"/>
        <v/>
      </c>
    </row>
    <row r="46" spans="1:9" ht="30" customHeight="1">
      <c r="A46" s="109">
        <f>'Dog Codes'!A38</f>
        <v>53</v>
      </c>
      <c r="B46" s="60" t="str">
        <f>'Dog Codes'!B38</f>
        <v>Black And Tan English Toy Terrier</v>
      </c>
      <c r="C46" s="117">
        <f>'Dog Codes'!D38</f>
        <v>0</v>
      </c>
      <c r="D46" s="117">
        <f>'Dog Codes'!E38</f>
        <v>0</v>
      </c>
      <c r="E46" s="117"/>
      <c r="F46" s="117"/>
      <c r="G46" s="74" t="str">
        <f t="shared" si="0"/>
        <v/>
      </c>
      <c r="H46" s="74" t="str">
        <f t="shared" si="2"/>
        <v/>
      </c>
      <c r="I46" s="69" t="str">
        <f t="shared" si="1"/>
        <v/>
      </c>
    </row>
    <row r="47" spans="1:9" ht="30" customHeight="1">
      <c r="A47" s="109">
        <f>'Cat Codes'!A9</f>
        <v>54</v>
      </c>
      <c r="B47" s="60" t="str">
        <f>'Cat Codes'!B9</f>
        <v>Black Longhair</v>
      </c>
      <c r="C47" s="117">
        <f>'Cat Codes'!D9</f>
        <v>0</v>
      </c>
      <c r="D47" s="117">
        <f>'Cat Codes'!E9</f>
        <v>0</v>
      </c>
      <c r="E47" s="117"/>
      <c r="F47" s="117"/>
      <c r="G47" s="74" t="str">
        <f t="shared" si="0"/>
        <v/>
      </c>
      <c r="H47" s="74" t="str">
        <f t="shared" si="2"/>
        <v/>
      </c>
      <c r="I47" s="69" t="str">
        <f t="shared" si="1"/>
        <v/>
      </c>
    </row>
    <row r="48" spans="1:9" ht="30" customHeight="1">
      <c r="A48" s="109">
        <f>'Dog Codes'!A39</f>
        <v>55</v>
      </c>
      <c r="B48" s="60" t="str">
        <f>'Dog Codes'!B39</f>
        <v>Bloodhound</v>
      </c>
      <c r="C48" s="117">
        <f>'Dog Codes'!D39</f>
        <v>0</v>
      </c>
      <c r="D48" s="117">
        <f>'Dog Codes'!E39</f>
        <v>0</v>
      </c>
      <c r="E48" s="117"/>
      <c r="F48" s="117"/>
      <c r="G48" s="74" t="str">
        <f t="shared" si="0"/>
        <v/>
      </c>
      <c r="H48" s="74" t="str">
        <f t="shared" si="2"/>
        <v/>
      </c>
      <c r="I48" s="69" t="str">
        <f t="shared" si="1"/>
        <v/>
      </c>
    </row>
    <row r="49" spans="1:9" ht="30" customHeight="1">
      <c r="A49" s="109">
        <f>'Cat Codes'!A10</f>
        <v>56</v>
      </c>
      <c r="B49" s="60" t="str">
        <f>'Cat Codes'!B10</f>
        <v>Blue Longhair</v>
      </c>
      <c r="C49" s="117">
        <f>'Cat Codes'!D10</f>
        <v>0</v>
      </c>
      <c r="D49" s="117">
        <f>'Cat Codes'!E10</f>
        <v>0</v>
      </c>
      <c r="E49" s="117"/>
      <c r="F49" s="117"/>
      <c r="G49" s="74" t="str">
        <f t="shared" si="0"/>
        <v/>
      </c>
      <c r="H49" s="74" t="str">
        <f t="shared" si="2"/>
        <v/>
      </c>
      <c r="I49" s="69" t="str">
        <f t="shared" si="1"/>
        <v/>
      </c>
    </row>
    <row r="50" spans="1:9" ht="30" customHeight="1">
      <c r="A50" s="109">
        <f>'Cat Codes'!A11</f>
        <v>57</v>
      </c>
      <c r="B50" s="60" t="str">
        <f>'Cat Codes'!B11</f>
        <v>Blue-Cream Longhair</v>
      </c>
      <c r="C50" s="117">
        <f>'Cat Codes'!D11</f>
        <v>0</v>
      </c>
      <c r="D50" s="117">
        <f>'Cat Codes'!E11</f>
        <v>0</v>
      </c>
      <c r="E50" s="117"/>
      <c r="F50" s="117"/>
      <c r="G50" s="74" t="str">
        <f t="shared" si="0"/>
        <v/>
      </c>
      <c r="H50" s="74" t="str">
        <f t="shared" si="2"/>
        <v/>
      </c>
      <c r="I50" s="69" t="str">
        <f t="shared" si="1"/>
        <v/>
      </c>
    </row>
    <row r="51" spans="1:9" ht="30" customHeight="1">
      <c r="A51" s="109">
        <f>'Dog Codes'!A40</f>
        <v>58</v>
      </c>
      <c r="B51" s="60" t="str">
        <f>'Dog Codes'!B40</f>
        <v>Boar Hounds</v>
      </c>
      <c r="C51" s="117">
        <f>'Dog Codes'!D40</f>
        <v>0</v>
      </c>
      <c r="D51" s="117">
        <f>'Dog Codes'!E40</f>
        <v>0</v>
      </c>
      <c r="E51" s="117"/>
      <c r="F51" s="117"/>
      <c r="G51" s="74" t="str">
        <f t="shared" si="0"/>
        <v/>
      </c>
      <c r="H51" s="74" t="str">
        <f t="shared" si="2"/>
        <v/>
      </c>
      <c r="I51" s="69" t="str">
        <f t="shared" si="1"/>
        <v/>
      </c>
    </row>
    <row r="52" spans="1:9" ht="30" customHeight="1">
      <c r="A52" s="109">
        <f>'Dog Codes'!A41</f>
        <v>59</v>
      </c>
      <c r="B52" s="60" t="str">
        <f>'Dog Codes'!B41</f>
        <v>Bolognese</v>
      </c>
      <c r="C52" s="117">
        <f>'Dog Codes'!D41</f>
        <v>0</v>
      </c>
      <c r="D52" s="117">
        <f>'Dog Codes'!E41</f>
        <v>0</v>
      </c>
      <c r="E52" s="117"/>
      <c r="F52" s="117"/>
      <c r="G52" s="74" t="str">
        <f t="shared" si="0"/>
        <v/>
      </c>
      <c r="H52" s="74" t="str">
        <f t="shared" si="2"/>
        <v/>
      </c>
      <c r="I52" s="69" t="str">
        <f t="shared" si="1"/>
        <v/>
      </c>
    </row>
    <row r="53" spans="1:9" ht="30" customHeight="1">
      <c r="A53" s="109">
        <f>'Cat Codes'!A12</f>
        <v>60</v>
      </c>
      <c r="B53" s="60" t="str">
        <f>'Cat Codes'!B12</f>
        <v>Bombay</v>
      </c>
      <c r="C53" s="117">
        <f>'Cat Codes'!D12</f>
        <v>0</v>
      </c>
      <c r="D53" s="117">
        <f>'Cat Codes'!E12</f>
        <v>0</v>
      </c>
      <c r="E53" s="117"/>
      <c r="F53" s="117"/>
      <c r="G53" s="74" t="str">
        <f t="shared" si="0"/>
        <v/>
      </c>
      <c r="H53" s="74" t="str">
        <f t="shared" si="2"/>
        <v/>
      </c>
      <c r="I53" s="69" t="str">
        <f t="shared" si="1"/>
        <v/>
      </c>
    </row>
    <row r="54" spans="1:9" ht="30" customHeight="1">
      <c r="A54" s="109">
        <f>'Dog Codes'!A42</f>
        <v>61</v>
      </c>
      <c r="B54" s="60" t="str">
        <f>'Dog Codes'!B42</f>
        <v>Border Collie</v>
      </c>
      <c r="C54" s="117">
        <f>'Dog Codes'!D42</f>
        <v>0</v>
      </c>
      <c r="D54" s="117">
        <f>'Dog Codes'!E42</f>
        <v>0</v>
      </c>
      <c r="E54" s="117"/>
      <c r="F54" s="117"/>
      <c r="G54" s="74" t="str">
        <f t="shared" si="0"/>
        <v/>
      </c>
      <c r="H54" s="74" t="str">
        <f t="shared" si="2"/>
        <v/>
      </c>
      <c r="I54" s="69" t="str">
        <f t="shared" si="1"/>
        <v/>
      </c>
    </row>
    <row r="55" spans="1:9" ht="30" customHeight="1">
      <c r="A55" s="109">
        <f>'Dog Codes'!A43</f>
        <v>62</v>
      </c>
      <c r="B55" s="60" t="str">
        <f>'Dog Codes'!B43</f>
        <v>Border Terrier</v>
      </c>
      <c r="C55" s="117">
        <f>'Dog Codes'!D43</f>
        <v>0</v>
      </c>
      <c r="D55" s="117">
        <f>'Dog Codes'!E43</f>
        <v>0</v>
      </c>
      <c r="E55" s="117"/>
      <c r="F55" s="117"/>
      <c r="G55" s="74" t="str">
        <f t="shared" si="0"/>
        <v/>
      </c>
      <c r="H55" s="74" t="str">
        <f t="shared" si="2"/>
        <v/>
      </c>
      <c r="I55" s="69" t="str">
        <f t="shared" si="1"/>
        <v/>
      </c>
    </row>
    <row r="56" spans="1:9" ht="30" customHeight="1">
      <c r="A56" s="109">
        <f>'Dog Codes'!A44</f>
        <v>63</v>
      </c>
      <c r="B56" s="60" t="str">
        <f>'Dog Codes'!B44</f>
        <v>Borzoi</v>
      </c>
      <c r="C56" s="117">
        <f>'Dog Codes'!D44</f>
        <v>0</v>
      </c>
      <c r="D56" s="117">
        <f>'Dog Codes'!E44</f>
        <v>0</v>
      </c>
      <c r="E56" s="117"/>
      <c r="F56" s="117"/>
      <c r="G56" s="74" t="str">
        <f t="shared" si="0"/>
        <v/>
      </c>
      <c r="H56" s="74" t="str">
        <f t="shared" si="2"/>
        <v/>
      </c>
      <c r="I56" s="69" t="str">
        <f t="shared" si="1"/>
        <v/>
      </c>
    </row>
    <row r="57" spans="1:9" ht="30" customHeight="1">
      <c r="A57" s="109">
        <f>'Dog Codes'!A45</f>
        <v>64</v>
      </c>
      <c r="B57" s="60" t="str">
        <f>'Dog Codes'!B45</f>
        <v>Boston Terrier</v>
      </c>
      <c r="C57" s="117">
        <f>'Dog Codes'!D45</f>
        <v>0</v>
      </c>
      <c r="D57" s="117">
        <f>'Dog Codes'!E45</f>
        <v>0</v>
      </c>
      <c r="E57" s="117"/>
      <c r="F57" s="117"/>
      <c r="G57" s="74" t="str">
        <f t="shared" si="0"/>
        <v/>
      </c>
      <c r="H57" s="74" t="str">
        <f t="shared" si="2"/>
        <v/>
      </c>
      <c r="I57" s="69" t="str">
        <f t="shared" si="1"/>
        <v/>
      </c>
    </row>
    <row r="58" spans="1:9" ht="30" customHeight="1">
      <c r="A58" s="109">
        <f>'Dog Codes'!A46</f>
        <v>65</v>
      </c>
      <c r="B58" s="60" t="str">
        <f>'Dog Codes'!B46</f>
        <v>Bouvier Des Flandres</v>
      </c>
      <c r="C58" s="117">
        <f>'Dog Codes'!D46</f>
        <v>0</v>
      </c>
      <c r="D58" s="117">
        <f>'Dog Codes'!E46</f>
        <v>0</v>
      </c>
      <c r="E58" s="117"/>
      <c r="F58" s="117"/>
      <c r="G58" s="74" t="str">
        <f t="shared" si="0"/>
        <v/>
      </c>
      <c r="H58" s="74" t="str">
        <f t="shared" si="2"/>
        <v/>
      </c>
      <c r="I58" s="69" t="str">
        <f t="shared" si="1"/>
        <v/>
      </c>
    </row>
    <row r="59" spans="1:9" ht="30" customHeight="1">
      <c r="A59" s="109">
        <f>'Dog Codes'!A47</f>
        <v>66</v>
      </c>
      <c r="B59" s="60" t="str">
        <f>'Dog Codes'!B47</f>
        <v>Boxer</v>
      </c>
      <c r="C59" s="117">
        <f>'Dog Codes'!D47</f>
        <v>0</v>
      </c>
      <c r="D59" s="117">
        <f>'Dog Codes'!E47</f>
        <v>0</v>
      </c>
      <c r="E59" s="117"/>
      <c r="F59" s="117"/>
      <c r="G59" s="74" t="str">
        <f t="shared" si="0"/>
        <v/>
      </c>
      <c r="H59" s="74" t="str">
        <f t="shared" si="2"/>
        <v/>
      </c>
      <c r="I59" s="69" t="str">
        <f t="shared" si="1"/>
        <v/>
      </c>
    </row>
    <row r="60" spans="1:9" ht="30" customHeight="1">
      <c r="A60" s="109">
        <f>'Dog Codes'!A48</f>
        <v>68</v>
      </c>
      <c r="B60" s="60" t="str">
        <f>'Dog Codes'!B48</f>
        <v>Bracco Italiano</v>
      </c>
      <c r="C60" s="117">
        <f>'Dog Codes'!D48</f>
        <v>0</v>
      </c>
      <c r="D60" s="117">
        <f>'Dog Codes'!E48</f>
        <v>0</v>
      </c>
      <c r="E60" s="117"/>
      <c r="F60" s="117"/>
      <c r="G60" s="74" t="str">
        <f t="shared" si="0"/>
        <v/>
      </c>
      <c r="H60" s="74" t="str">
        <f t="shared" si="2"/>
        <v/>
      </c>
      <c r="I60" s="69" t="str">
        <f t="shared" si="1"/>
        <v/>
      </c>
    </row>
    <row r="61" spans="1:9" ht="30" customHeight="1">
      <c r="A61" s="109">
        <f>'Dog Codes'!A49</f>
        <v>69</v>
      </c>
      <c r="B61" s="60" t="str">
        <f>'Dog Codes'!B49</f>
        <v>Briard</v>
      </c>
      <c r="C61" s="117">
        <f>'Dog Codes'!D49</f>
        <v>0</v>
      </c>
      <c r="D61" s="117">
        <f>'Dog Codes'!E49</f>
        <v>0</v>
      </c>
      <c r="E61" s="117"/>
      <c r="F61" s="117"/>
      <c r="G61" s="74" t="str">
        <f t="shared" si="0"/>
        <v/>
      </c>
      <c r="H61" s="74" t="str">
        <f t="shared" si="2"/>
        <v/>
      </c>
      <c r="I61" s="69" t="str">
        <f t="shared" si="1"/>
        <v/>
      </c>
    </row>
    <row r="62" spans="1:9" ht="30" customHeight="1">
      <c r="A62" s="109">
        <f>'Cat Codes'!A13</f>
        <v>71</v>
      </c>
      <c r="B62" s="60" t="str">
        <f>'Cat Codes'!B13</f>
        <v>British Bicolour Shorthair</v>
      </c>
      <c r="C62" s="117">
        <f>'Cat Codes'!D13</f>
        <v>0</v>
      </c>
      <c r="D62" s="117">
        <f>'Cat Codes'!E13</f>
        <v>0</v>
      </c>
      <c r="E62" s="117"/>
      <c r="F62" s="117"/>
      <c r="G62" s="74" t="str">
        <f t="shared" si="0"/>
        <v/>
      </c>
      <c r="H62" s="74" t="str">
        <f t="shared" si="2"/>
        <v/>
      </c>
      <c r="I62" s="69" t="str">
        <f t="shared" si="1"/>
        <v/>
      </c>
    </row>
    <row r="63" spans="1:9" ht="30" customHeight="1">
      <c r="A63" s="109">
        <f>'Cat Codes'!A14</f>
        <v>72</v>
      </c>
      <c r="B63" s="60" t="str">
        <f>'Cat Codes'!B14</f>
        <v>British Black Shorthair</v>
      </c>
      <c r="C63" s="117">
        <f>'Cat Codes'!D14</f>
        <v>0</v>
      </c>
      <c r="D63" s="117">
        <f>'Cat Codes'!E14</f>
        <v>0</v>
      </c>
      <c r="E63" s="117"/>
      <c r="F63" s="117"/>
      <c r="G63" s="74" t="str">
        <f t="shared" si="0"/>
        <v/>
      </c>
      <c r="H63" s="74" t="str">
        <f t="shared" si="2"/>
        <v/>
      </c>
      <c r="I63" s="69" t="str">
        <f t="shared" si="1"/>
        <v/>
      </c>
    </row>
    <row r="64" spans="1:9" ht="30" customHeight="1">
      <c r="A64" s="109">
        <f>'Cat Codes'!A15</f>
        <v>73</v>
      </c>
      <c r="B64" s="60" t="str">
        <f>'Cat Codes'!B15</f>
        <v>British Blue Cream Shorthair</v>
      </c>
      <c r="C64" s="117">
        <f>'Cat Codes'!D15</f>
        <v>0</v>
      </c>
      <c r="D64" s="117">
        <f>'Cat Codes'!E15</f>
        <v>0</v>
      </c>
      <c r="E64" s="117"/>
      <c r="F64" s="117"/>
      <c r="G64" s="74" t="str">
        <f t="shared" si="0"/>
        <v/>
      </c>
      <c r="H64" s="74" t="str">
        <f t="shared" si="2"/>
        <v/>
      </c>
      <c r="I64" s="69" t="str">
        <f t="shared" si="1"/>
        <v/>
      </c>
    </row>
    <row r="65" spans="1:9" ht="30" customHeight="1">
      <c r="A65" s="109">
        <f>'Cat Codes'!A16</f>
        <v>74</v>
      </c>
      <c r="B65" s="60" t="str">
        <f>'Cat Codes'!B16</f>
        <v>British Blue Shorthair</v>
      </c>
      <c r="C65" s="117">
        <f>'Cat Codes'!D16</f>
        <v>0</v>
      </c>
      <c r="D65" s="117">
        <f>'Cat Codes'!E16</f>
        <v>0</v>
      </c>
      <c r="E65" s="117"/>
      <c r="F65" s="117"/>
      <c r="G65" s="74" t="str">
        <f t="shared" si="0"/>
        <v/>
      </c>
      <c r="H65" s="74" t="str">
        <f t="shared" si="2"/>
        <v/>
      </c>
      <c r="I65" s="69" t="str">
        <f t="shared" si="1"/>
        <v/>
      </c>
    </row>
    <row r="66" spans="1:9" ht="30" customHeight="1">
      <c r="A66" s="109">
        <f>'Cat Codes'!A17</f>
        <v>75</v>
      </c>
      <c r="B66" s="60" t="str">
        <f>'Cat Codes'!B17</f>
        <v>British Cream Shorthair</v>
      </c>
      <c r="C66" s="117">
        <f>'Cat Codes'!D17</f>
        <v>0</v>
      </c>
      <c r="D66" s="117">
        <f>'Cat Codes'!E17</f>
        <v>0</v>
      </c>
      <c r="E66" s="117"/>
      <c r="F66" s="117"/>
      <c r="G66" s="74" t="str">
        <f t="shared" si="0"/>
        <v/>
      </c>
      <c r="H66" s="74" t="str">
        <f t="shared" si="2"/>
        <v/>
      </c>
      <c r="I66" s="69" t="str">
        <f t="shared" si="1"/>
        <v/>
      </c>
    </row>
    <row r="67" spans="1:9" ht="30" customHeight="1">
      <c r="A67" s="109">
        <f>'Cat Codes'!A18</f>
        <v>76</v>
      </c>
      <c r="B67" s="60" t="str">
        <f>'Cat Codes'!B18</f>
        <v>British Smoke Shorthair</v>
      </c>
      <c r="C67" s="117">
        <f>'Cat Codes'!D18</f>
        <v>0</v>
      </c>
      <c r="D67" s="117">
        <f>'Cat Codes'!E18</f>
        <v>0</v>
      </c>
      <c r="E67" s="117"/>
      <c r="F67" s="117"/>
      <c r="G67" s="74" t="str">
        <f t="shared" ref="G67:G130" si="3">IF(F67&lt;&gt;"",IF(I67="",IF($C67=$F67,"Pass",""),""),"")</f>
        <v/>
      </c>
      <c r="H67" s="74" t="str">
        <f t="shared" si="2"/>
        <v/>
      </c>
      <c r="I67" s="69" t="str">
        <f t="shared" ref="I67:I130" si="4">IF($D67="Decline","Not Applicable","")</f>
        <v/>
      </c>
    </row>
    <row r="68" spans="1:9" ht="30" customHeight="1">
      <c r="A68" s="109">
        <f>'Cat Codes'!A19</f>
        <v>77</v>
      </c>
      <c r="B68" s="60" t="str">
        <f>'Cat Codes'!B19</f>
        <v>British Spotted Shorthair</v>
      </c>
      <c r="C68" s="117">
        <f>'Cat Codes'!D19</f>
        <v>0</v>
      </c>
      <c r="D68" s="117">
        <f>'Cat Codes'!E19</f>
        <v>0</v>
      </c>
      <c r="E68" s="117"/>
      <c r="F68" s="117"/>
      <c r="G68" s="74" t="str">
        <f t="shared" si="3"/>
        <v/>
      </c>
      <c r="H68" s="74" t="str">
        <f t="shared" ref="H68:H131" si="5">IF(F68&lt;&gt;"",IF(I68="",IF($C68&lt;&gt;$F68,"Fail",""),""),"")</f>
        <v/>
      </c>
      <c r="I68" s="69" t="str">
        <f t="shared" si="4"/>
        <v/>
      </c>
    </row>
    <row r="69" spans="1:9" ht="30" customHeight="1">
      <c r="A69" s="109">
        <f>'Cat Codes'!A20</f>
        <v>78</v>
      </c>
      <c r="B69" s="60" t="str">
        <f>'Cat Codes'!B20</f>
        <v>British Tabby Shorthair</v>
      </c>
      <c r="C69" s="117">
        <f>'Cat Codes'!D20</f>
        <v>0</v>
      </c>
      <c r="D69" s="117">
        <f>'Cat Codes'!E20</f>
        <v>0</v>
      </c>
      <c r="E69" s="117"/>
      <c r="F69" s="117"/>
      <c r="G69" s="74" t="str">
        <f t="shared" si="3"/>
        <v/>
      </c>
      <c r="H69" s="74" t="str">
        <f t="shared" si="5"/>
        <v/>
      </c>
      <c r="I69" s="69" t="str">
        <f t="shared" si="4"/>
        <v/>
      </c>
    </row>
    <row r="70" spans="1:9" ht="30" customHeight="1">
      <c r="A70" s="109">
        <f>'Cat Codes'!A21</f>
        <v>79</v>
      </c>
      <c r="B70" s="60" t="str">
        <f>'Cat Codes'!B21</f>
        <v>British Tipped Shorthair</v>
      </c>
      <c r="C70" s="117">
        <f>'Cat Codes'!D21</f>
        <v>0</v>
      </c>
      <c r="D70" s="117">
        <f>'Cat Codes'!E21</f>
        <v>0</v>
      </c>
      <c r="E70" s="117"/>
      <c r="F70" s="117"/>
      <c r="G70" s="74" t="str">
        <f t="shared" si="3"/>
        <v/>
      </c>
      <c r="H70" s="74" t="str">
        <f t="shared" si="5"/>
        <v/>
      </c>
      <c r="I70" s="69" t="str">
        <f t="shared" si="4"/>
        <v/>
      </c>
    </row>
    <row r="71" spans="1:9" ht="30" customHeight="1">
      <c r="A71" s="109">
        <f>'Cat Codes'!A22</f>
        <v>80</v>
      </c>
      <c r="B71" s="60" t="str">
        <f>'Cat Codes'!B22</f>
        <v>British Tortoiseshell Shorthair</v>
      </c>
      <c r="C71" s="117">
        <f>'Cat Codes'!D22</f>
        <v>0</v>
      </c>
      <c r="D71" s="117">
        <f>'Cat Codes'!E22</f>
        <v>0</v>
      </c>
      <c r="E71" s="117"/>
      <c r="F71" s="117"/>
      <c r="G71" s="74" t="str">
        <f t="shared" si="3"/>
        <v/>
      </c>
      <c r="H71" s="74" t="str">
        <f t="shared" si="5"/>
        <v/>
      </c>
      <c r="I71" s="69" t="str">
        <f t="shared" si="4"/>
        <v/>
      </c>
    </row>
    <row r="72" spans="1:9" ht="30" customHeight="1">
      <c r="A72" s="109">
        <f>'Cat Codes'!A23</f>
        <v>81</v>
      </c>
      <c r="B72" s="60" t="str">
        <f>'Cat Codes'!B23</f>
        <v>British White Shorthair</v>
      </c>
      <c r="C72" s="117">
        <f>'Cat Codes'!D23</f>
        <v>0</v>
      </c>
      <c r="D72" s="117">
        <f>'Cat Codes'!E23</f>
        <v>0</v>
      </c>
      <c r="E72" s="117"/>
      <c r="F72" s="117"/>
      <c r="G72" s="74" t="str">
        <f t="shared" si="3"/>
        <v/>
      </c>
      <c r="H72" s="74" t="str">
        <f t="shared" si="5"/>
        <v/>
      </c>
      <c r="I72" s="69" t="str">
        <f t="shared" si="4"/>
        <v/>
      </c>
    </row>
    <row r="73" spans="1:9" ht="30" customHeight="1">
      <c r="A73" s="109">
        <f>'Dog Codes'!A50</f>
        <v>82</v>
      </c>
      <c r="B73" s="60" t="str">
        <f>'Dog Codes'!B50</f>
        <v>Brittany</v>
      </c>
      <c r="C73" s="117">
        <f>'Dog Codes'!D50</f>
        <v>0</v>
      </c>
      <c r="D73" s="117">
        <f>'Dog Codes'!E50</f>
        <v>0</v>
      </c>
      <c r="E73" s="117"/>
      <c r="F73" s="117"/>
      <c r="G73" s="74" t="str">
        <f t="shared" si="3"/>
        <v/>
      </c>
      <c r="H73" s="74" t="str">
        <f t="shared" si="5"/>
        <v/>
      </c>
      <c r="I73" s="69" t="str">
        <f t="shared" si="4"/>
        <v/>
      </c>
    </row>
    <row r="74" spans="1:9" ht="30" customHeight="1">
      <c r="A74" s="109">
        <f>'Dog Codes'!A51</f>
        <v>83</v>
      </c>
      <c r="B74" s="60" t="str">
        <f>'Dog Codes'!B51</f>
        <v>Broken Haired Terriers</v>
      </c>
      <c r="C74" s="117">
        <f>'Dog Codes'!D51</f>
        <v>0</v>
      </c>
      <c r="D74" s="117">
        <f>'Dog Codes'!E51</f>
        <v>0</v>
      </c>
      <c r="E74" s="117"/>
      <c r="F74" s="117"/>
      <c r="G74" s="74" t="str">
        <f t="shared" si="3"/>
        <v/>
      </c>
      <c r="H74" s="74" t="str">
        <f t="shared" si="5"/>
        <v/>
      </c>
      <c r="I74" s="69" t="str">
        <f t="shared" si="4"/>
        <v/>
      </c>
    </row>
    <row r="75" spans="1:9" ht="30" customHeight="1">
      <c r="A75" s="109">
        <f>'Dog Codes'!A52</f>
        <v>84</v>
      </c>
      <c r="B75" s="60" t="str">
        <f>'Dog Codes'!B52</f>
        <v>Bull Terrier</v>
      </c>
      <c r="C75" s="117">
        <f>'Dog Codes'!D52</f>
        <v>0</v>
      </c>
      <c r="D75" s="117">
        <f>'Dog Codes'!E52</f>
        <v>0</v>
      </c>
      <c r="E75" s="117"/>
      <c r="F75" s="117"/>
      <c r="G75" s="74" t="str">
        <f t="shared" si="3"/>
        <v/>
      </c>
      <c r="H75" s="74" t="str">
        <f t="shared" si="5"/>
        <v/>
      </c>
      <c r="I75" s="69" t="str">
        <f t="shared" si="4"/>
        <v/>
      </c>
    </row>
    <row r="76" spans="1:9" ht="30" customHeight="1">
      <c r="A76" s="109">
        <f>'Dog Codes'!A53</f>
        <v>85</v>
      </c>
      <c r="B76" s="60" t="str">
        <f>'Dog Codes'!B53</f>
        <v>Bull Terrier (Miniature)</v>
      </c>
      <c r="C76" s="117">
        <f>'Dog Codes'!D53</f>
        <v>0</v>
      </c>
      <c r="D76" s="117">
        <f>'Dog Codes'!E53</f>
        <v>0</v>
      </c>
      <c r="E76" s="117"/>
      <c r="F76" s="117"/>
      <c r="G76" s="74" t="str">
        <f t="shared" si="3"/>
        <v/>
      </c>
      <c r="H76" s="74" t="str">
        <f t="shared" si="5"/>
        <v/>
      </c>
      <c r="I76" s="69" t="str">
        <f t="shared" si="4"/>
        <v/>
      </c>
    </row>
    <row r="77" spans="1:9" ht="30" customHeight="1">
      <c r="A77" s="109">
        <f>'Dog Codes'!A54</f>
        <v>86</v>
      </c>
      <c r="B77" s="60" t="str">
        <f>'Dog Codes'!B54</f>
        <v>Bulldog</v>
      </c>
      <c r="C77" s="117">
        <f>'Dog Codes'!D54</f>
        <v>0</v>
      </c>
      <c r="D77" s="117">
        <f>'Dog Codes'!E54</f>
        <v>0</v>
      </c>
      <c r="E77" s="117"/>
      <c r="F77" s="117"/>
      <c r="G77" s="74" t="str">
        <f t="shared" si="3"/>
        <v/>
      </c>
      <c r="H77" s="74" t="str">
        <f t="shared" si="5"/>
        <v/>
      </c>
      <c r="I77" s="69" t="str">
        <f t="shared" si="4"/>
        <v/>
      </c>
    </row>
    <row r="78" spans="1:9" ht="30" customHeight="1">
      <c r="A78" s="109">
        <f>'Dog Codes'!A55</f>
        <v>87</v>
      </c>
      <c r="B78" s="60" t="str">
        <f>'Dog Codes'!B55</f>
        <v>Bulldog (Toy)</v>
      </c>
      <c r="C78" s="117">
        <f>'Dog Codes'!D55</f>
        <v>0</v>
      </c>
      <c r="D78" s="117">
        <f>'Dog Codes'!E55</f>
        <v>0</v>
      </c>
      <c r="E78" s="117"/>
      <c r="F78" s="117"/>
      <c r="G78" s="74" t="str">
        <f t="shared" si="3"/>
        <v/>
      </c>
      <c r="H78" s="74" t="str">
        <f t="shared" si="5"/>
        <v/>
      </c>
      <c r="I78" s="69" t="str">
        <f t="shared" si="4"/>
        <v/>
      </c>
    </row>
    <row r="79" spans="1:9" ht="30" customHeight="1">
      <c r="A79" s="109">
        <f>'Dog Codes'!A56</f>
        <v>88</v>
      </c>
      <c r="B79" s="60" t="str">
        <f>'Dog Codes'!B56</f>
        <v>Bullmastiff</v>
      </c>
      <c r="C79" s="117">
        <f>'Dog Codes'!D56</f>
        <v>0</v>
      </c>
      <c r="D79" s="117">
        <f>'Dog Codes'!E56</f>
        <v>0</v>
      </c>
      <c r="E79" s="117"/>
      <c r="F79" s="117"/>
      <c r="G79" s="74" t="str">
        <f t="shared" si="3"/>
        <v/>
      </c>
      <c r="H79" s="74" t="str">
        <f t="shared" si="5"/>
        <v/>
      </c>
      <c r="I79" s="69" t="str">
        <f t="shared" si="4"/>
        <v/>
      </c>
    </row>
    <row r="80" spans="1:9" ht="30" customHeight="1">
      <c r="A80" s="109">
        <f>'Cat Codes'!A24</f>
        <v>89</v>
      </c>
      <c r="B80" s="60" t="str">
        <f>'Cat Codes'!B24</f>
        <v>Burmese</v>
      </c>
      <c r="C80" s="117">
        <f>'Cat Codes'!D24</f>
        <v>0</v>
      </c>
      <c r="D80" s="117">
        <f>'Cat Codes'!E24</f>
        <v>0</v>
      </c>
      <c r="E80" s="117"/>
      <c r="F80" s="117"/>
      <c r="G80" s="74" t="str">
        <f t="shared" si="3"/>
        <v/>
      </c>
      <c r="H80" s="74" t="str">
        <f t="shared" si="5"/>
        <v/>
      </c>
      <c r="I80" s="69" t="str">
        <f t="shared" si="4"/>
        <v/>
      </c>
    </row>
    <row r="81" spans="1:9" ht="30" customHeight="1">
      <c r="A81" s="109">
        <f>'Cat Codes'!A25</f>
        <v>90</v>
      </c>
      <c r="B81" s="60" t="str">
        <f>'Cat Codes'!B25</f>
        <v>Burmilla</v>
      </c>
      <c r="C81" s="117">
        <f>'Cat Codes'!D25</f>
        <v>0</v>
      </c>
      <c r="D81" s="117">
        <f>'Cat Codes'!E25</f>
        <v>0</v>
      </c>
      <c r="E81" s="117"/>
      <c r="F81" s="117"/>
      <c r="G81" s="74" t="str">
        <f t="shared" si="3"/>
        <v/>
      </c>
      <c r="H81" s="74" t="str">
        <f t="shared" si="5"/>
        <v/>
      </c>
      <c r="I81" s="69" t="str">
        <f t="shared" si="4"/>
        <v/>
      </c>
    </row>
    <row r="82" spans="1:9" ht="30" customHeight="1">
      <c r="A82" s="109">
        <f>'Dog Codes'!A57</f>
        <v>91</v>
      </c>
      <c r="B82" s="60" t="str">
        <f>'Dog Codes'!B57</f>
        <v>Cairn Terrier</v>
      </c>
      <c r="C82" s="117">
        <f>'Dog Codes'!D57</f>
        <v>0</v>
      </c>
      <c r="D82" s="117">
        <f>'Dog Codes'!E57</f>
        <v>0</v>
      </c>
      <c r="E82" s="117"/>
      <c r="F82" s="117"/>
      <c r="G82" s="74" t="str">
        <f t="shared" si="3"/>
        <v/>
      </c>
      <c r="H82" s="74" t="str">
        <f t="shared" si="5"/>
        <v/>
      </c>
      <c r="I82" s="69" t="str">
        <f t="shared" si="4"/>
        <v/>
      </c>
    </row>
    <row r="83" spans="1:9" ht="30" customHeight="1">
      <c r="A83" s="109">
        <f>'Cat Codes'!A26</f>
        <v>93</v>
      </c>
      <c r="B83" s="60" t="str">
        <f>'Cat Codes'!B26</f>
        <v>Cameo Longhair</v>
      </c>
      <c r="C83" s="117">
        <f>'Cat Codes'!D26</f>
        <v>0</v>
      </c>
      <c r="D83" s="117">
        <f>'Cat Codes'!E26</f>
        <v>0</v>
      </c>
      <c r="E83" s="117"/>
      <c r="F83" s="117"/>
      <c r="G83" s="74" t="str">
        <f t="shared" si="3"/>
        <v/>
      </c>
      <c r="H83" s="74" t="str">
        <f t="shared" si="5"/>
        <v/>
      </c>
      <c r="I83" s="69" t="str">
        <f t="shared" si="4"/>
        <v/>
      </c>
    </row>
    <row r="84" spans="1:9" ht="30" customHeight="1">
      <c r="A84" s="109">
        <f>'Dog Codes'!A58</f>
        <v>94</v>
      </c>
      <c r="B84" s="60" t="str">
        <f>'Dog Codes'!B58</f>
        <v>Canaan Dog</v>
      </c>
      <c r="C84" s="117">
        <f>'Dog Codes'!D58</f>
        <v>0</v>
      </c>
      <c r="D84" s="117">
        <f>'Dog Codes'!E58</f>
        <v>0</v>
      </c>
      <c r="E84" s="117"/>
      <c r="F84" s="117"/>
      <c r="G84" s="74" t="str">
        <f t="shared" si="3"/>
        <v/>
      </c>
      <c r="H84" s="74" t="str">
        <f t="shared" si="5"/>
        <v/>
      </c>
      <c r="I84" s="69" t="str">
        <f t="shared" si="4"/>
        <v/>
      </c>
    </row>
    <row r="85" spans="1:9" ht="30" customHeight="1">
      <c r="A85" s="109">
        <f>'Dog Codes'!A59</f>
        <v>95</v>
      </c>
      <c r="B85" s="60" t="str">
        <f>'Dog Codes'!B59</f>
        <v>Canadian Eskimo Dog</v>
      </c>
      <c r="C85" s="117">
        <f>'Dog Codes'!D59</f>
        <v>0</v>
      </c>
      <c r="D85" s="117">
        <f>'Dog Codes'!E59</f>
        <v>0</v>
      </c>
      <c r="E85" s="117"/>
      <c r="F85" s="117"/>
      <c r="G85" s="74" t="str">
        <f t="shared" si="3"/>
        <v/>
      </c>
      <c r="H85" s="74" t="str">
        <f t="shared" si="5"/>
        <v/>
      </c>
      <c r="I85" s="69" t="str">
        <f t="shared" si="4"/>
        <v/>
      </c>
    </row>
    <row r="86" spans="1:9" ht="30" customHeight="1">
      <c r="A86" s="109">
        <f>'Dog Codes'!A60</f>
        <v>96</v>
      </c>
      <c r="B86" s="60" t="str">
        <f>'Dog Codes'!B60</f>
        <v>Catalan Sheepdog - Wto</v>
      </c>
      <c r="C86" s="117">
        <f>'Dog Codes'!D60</f>
        <v>0</v>
      </c>
      <c r="D86" s="117">
        <f>'Dog Codes'!E60</f>
        <v>0</v>
      </c>
      <c r="E86" s="117"/>
      <c r="F86" s="117"/>
      <c r="G86" s="74" t="str">
        <f t="shared" si="3"/>
        <v/>
      </c>
      <c r="H86" s="74" t="str">
        <f t="shared" si="5"/>
        <v/>
      </c>
      <c r="I86" s="69" t="str">
        <f t="shared" si="4"/>
        <v/>
      </c>
    </row>
    <row r="87" spans="1:9" ht="30" customHeight="1">
      <c r="A87" s="109">
        <f>'Dog Codes'!A61</f>
        <v>97</v>
      </c>
      <c r="B87" s="60" t="str">
        <f>'Dog Codes'!B61</f>
        <v>Cavalier King Charles Spaniel</v>
      </c>
      <c r="C87" s="117">
        <f>'Dog Codes'!D61</f>
        <v>0</v>
      </c>
      <c r="D87" s="117">
        <f>'Dog Codes'!E61</f>
        <v>0</v>
      </c>
      <c r="E87" s="117"/>
      <c r="F87" s="117"/>
      <c r="G87" s="74" t="str">
        <f t="shared" si="3"/>
        <v/>
      </c>
      <c r="H87" s="74" t="str">
        <f t="shared" si="5"/>
        <v/>
      </c>
      <c r="I87" s="69" t="str">
        <f t="shared" si="4"/>
        <v/>
      </c>
    </row>
    <row r="88" spans="1:9" ht="30" customHeight="1">
      <c r="A88" s="109">
        <f>'Dog Codes'!A62</f>
        <v>98</v>
      </c>
      <c r="B88" s="60" t="str">
        <f>'Dog Codes'!B62</f>
        <v>Cesky Terrier</v>
      </c>
      <c r="C88" s="117">
        <f>'Dog Codes'!D62</f>
        <v>0</v>
      </c>
      <c r="D88" s="117">
        <f>'Dog Codes'!E62</f>
        <v>0</v>
      </c>
      <c r="E88" s="117"/>
      <c r="F88" s="117"/>
      <c r="G88" s="74" t="str">
        <f t="shared" si="3"/>
        <v/>
      </c>
      <c r="H88" s="74" t="str">
        <f t="shared" si="5"/>
        <v/>
      </c>
      <c r="I88" s="69" t="str">
        <f t="shared" si="4"/>
        <v/>
      </c>
    </row>
    <row r="89" spans="1:9" ht="30" customHeight="1">
      <c r="A89" s="109">
        <f>'Dog Codes'!A63</f>
        <v>101</v>
      </c>
      <c r="B89" s="60" t="str">
        <f>'Dog Codes'!B63</f>
        <v>Chesapeake Bay Retriever</v>
      </c>
      <c r="C89" s="117">
        <f>'Dog Codes'!D63</f>
        <v>0</v>
      </c>
      <c r="D89" s="117">
        <f>'Dog Codes'!E63</f>
        <v>0</v>
      </c>
      <c r="E89" s="117"/>
      <c r="F89" s="117"/>
      <c r="G89" s="74" t="str">
        <f t="shared" si="3"/>
        <v/>
      </c>
      <c r="H89" s="74" t="str">
        <f t="shared" si="5"/>
        <v/>
      </c>
      <c r="I89" s="69" t="str">
        <f t="shared" si="4"/>
        <v/>
      </c>
    </row>
    <row r="90" spans="1:9" ht="30" customHeight="1">
      <c r="A90" s="109">
        <f>'Dog Codes'!A64</f>
        <v>102</v>
      </c>
      <c r="B90" s="60" t="str">
        <f>'Dog Codes'!B64</f>
        <v>Chihuahua</v>
      </c>
      <c r="C90" s="117">
        <f>'Dog Codes'!D64</f>
        <v>0</v>
      </c>
      <c r="D90" s="117">
        <f>'Dog Codes'!E64</f>
        <v>0</v>
      </c>
      <c r="E90" s="117"/>
      <c r="F90" s="117"/>
      <c r="G90" s="74" t="str">
        <f t="shared" si="3"/>
        <v/>
      </c>
      <c r="H90" s="74" t="str">
        <f t="shared" si="5"/>
        <v/>
      </c>
      <c r="I90" s="69" t="str">
        <f t="shared" si="4"/>
        <v/>
      </c>
    </row>
    <row r="91" spans="1:9" ht="30" customHeight="1">
      <c r="A91" s="109">
        <f>'Dog Codes'!A65</f>
        <v>103</v>
      </c>
      <c r="B91" s="60" t="str">
        <f>'Dog Codes'!B65</f>
        <v>Chihuahua (Long Coat)</v>
      </c>
      <c r="C91" s="117">
        <f>'Dog Codes'!D65</f>
        <v>0</v>
      </c>
      <c r="D91" s="117">
        <f>'Dog Codes'!E65</f>
        <v>0</v>
      </c>
      <c r="E91" s="117"/>
      <c r="F91" s="117"/>
      <c r="G91" s="74" t="str">
        <f t="shared" si="3"/>
        <v/>
      </c>
      <c r="H91" s="74" t="str">
        <f t="shared" si="5"/>
        <v/>
      </c>
      <c r="I91" s="69" t="str">
        <f t="shared" si="4"/>
        <v/>
      </c>
    </row>
    <row r="92" spans="1:9" ht="30" customHeight="1">
      <c r="A92" s="109">
        <f>'Dog Codes'!A66</f>
        <v>104</v>
      </c>
      <c r="B92" s="60" t="str">
        <f>'Dog Codes'!B66</f>
        <v>Chihuahua (Smooth Coat)</v>
      </c>
      <c r="C92" s="117">
        <f>'Dog Codes'!D66</f>
        <v>0</v>
      </c>
      <c r="D92" s="117">
        <f>'Dog Codes'!E66</f>
        <v>0</v>
      </c>
      <c r="E92" s="117"/>
      <c r="F92" s="117"/>
      <c r="G92" s="74" t="str">
        <f t="shared" si="3"/>
        <v/>
      </c>
      <c r="H92" s="74" t="str">
        <f t="shared" si="5"/>
        <v/>
      </c>
      <c r="I92" s="69" t="str">
        <f t="shared" si="4"/>
        <v/>
      </c>
    </row>
    <row r="93" spans="1:9" ht="30" customHeight="1">
      <c r="A93" s="109">
        <f>'Cat Codes'!A27</f>
        <v>105</v>
      </c>
      <c r="B93" s="60" t="str">
        <f>'Cat Codes'!B27</f>
        <v>Chinchilla Longhair</v>
      </c>
      <c r="C93" s="117">
        <f>'Cat Codes'!D27</f>
        <v>0</v>
      </c>
      <c r="D93" s="117">
        <f>'Cat Codes'!E27</f>
        <v>0</v>
      </c>
      <c r="E93" s="117"/>
      <c r="F93" s="117"/>
      <c r="G93" s="74" t="str">
        <f t="shared" si="3"/>
        <v/>
      </c>
      <c r="H93" s="74" t="str">
        <f t="shared" si="5"/>
        <v/>
      </c>
      <c r="I93" s="69" t="str">
        <f t="shared" si="4"/>
        <v/>
      </c>
    </row>
    <row r="94" spans="1:9" ht="30" customHeight="1">
      <c r="A94" s="109">
        <f>'Dog Codes'!A67</f>
        <v>109</v>
      </c>
      <c r="B94" s="60" t="str">
        <f>'Dog Codes'!B67</f>
        <v>Chinese Crested</v>
      </c>
      <c r="C94" s="117">
        <f>'Dog Codes'!D67</f>
        <v>0</v>
      </c>
      <c r="D94" s="117">
        <f>'Dog Codes'!E67</f>
        <v>0</v>
      </c>
      <c r="E94" s="117"/>
      <c r="F94" s="117"/>
      <c r="G94" s="74" t="str">
        <f t="shared" si="3"/>
        <v/>
      </c>
      <c r="H94" s="74" t="str">
        <f t="shared" si="5"/>
        <v/>
      </c>
      <c r="I94" s="69" t="str">
        <f t="shared" si="4"/>
        <v/>
      </c>
    </row>
    <row r="95" spans="1:9" ht="30" customHeight="1">
      <c r="A95" s="109">
        <f>'Cat Codes'!A28</f>
        <v>110</v>
      </c>
      <c r="B95" s="60" t="str">
        <f>'Cat Codes'!B28</f>
        <v>Chocolate And Lilac Longhairs</v>
      </c>
      <c r="C95" s="117">
        <f>'Cat Codes'!D28</f>
        <v>0</v>
      </c>
      <c r="D95" s="117">
        <f>'Cat Codes'!E28</f>
        <v>0</v>
      </c>
      <c r="E95" s="117"/>
      <c r="F95" s="117"/>
      <c r="G95" s="74" t="str">
        <f t="shared" si="3"/>
        <v/>
      </c>
      <c r="H95" s="74" t="str">
        <f t="shared" si="5"/>
        <v/>
      </c>
      <c r="I95" s="69" t="str">
        <f t="shared" si="4"/>
        <v/>
      </c>
    </row>
    <row r="96" spans="1:9" ht="30" customHeight="1">
      <c r="A96" s="109">
        <f>'Dog Codes'!A68</f>
        <v>111</v>
      </c>
      <c r="B96" s="60" t="str">
        <f>'Dog Codes'!B68</f>
        <v>Chow Chow</v>
      </c>
      <c r="C96" s="117">
        <f>'Dog Codes'!D68</f>
        <v>0</v>
      </c>
      <c r="D96" s="117">
        <f>'Dog Codes'!E68</f>
        <v>0</v>
      </c>
      <c r="E96" s="117"/>
      <c r="F96" s="117"/>
      <c r="G96" s="74" t="str">
        <f t="shared" si="3"/>
        <v/>
      </c>
      <c r="H96" s="74" t="str">
        <f t="shared" si="5"/>
        <v/>
      </c>
      <c r="I96" s="69" t="str">
        <f t="shared" si="4"/>
        <v/>
      </c>
    </row>
    <row r="97" spans="1:9" ht="30" customHeight="1">
      <c r="A97" s="109">
        <f>'Dog Codes'!A69</f>
        <v>113</v>
      </c>
      <c r="B97" s="60" t="str">
        <f>'Dog Codes'!B69</f>
        <v>Cirneco Dell'etna (Imp)</v>
      </c>
      <c r="C97" s="117">
        <f>'Dog Codes'!D69</f>
        <v>0</v>
      </c>
      <c r="D97" s="117">
        <f>'Dog Codes'!E69</f>
        <v>0</v>
      </c>
      <c r="E97" s="117"/>
      <c r="F97" s="117"/>
      <c r="G97" s="74" t="str">
        <f t="shared" si="3"/>
        <v/>
      </c>
      <c r="H97" s="74" t="str">
        <f t="shared" si="5"/>
        <v/>
      </c>
      <c r="I97" s="69" t="str">
        <f t="shared" si="4"/>
        <v/>
      </c>
    </row>
    <row r="98" spans="1:9" ht="30" customHeight="1">
      <c r="A98" s="109">
        <f>'Dog Codes'!A70</f>
        <v>114</v>
      </c>
      <c r="B98" s="60" t="str">
        <f>'Dog Codes'!B70</f>
        <v>Clumber Spaniel</v>
      </c>
      <c r="C98" s="117">
        <f>'Dog Codes'!D70</f>
        <v>0</v>
      </c>
      <c r="D98" s="117">
        <f>'Dog Codes'!E70</f>
        <v>0</v>
      </c>
      <c r="E98" s="117"/>
      <c r="F98" s="117"/>
      <c r="G98" s="74" t="str">
        <f t="shared" si="3"/>
        <v/>
      </c>
      <c r="H98" s="74" t="str">
        <f t="shared" si="5"/>
        <v/>
      </c>
      <c r="I98" s="69" t="str">
        <f t="shared" si="4"/>
        <v/>
      </c>
    </row>
    <row r="99" spans="1:9" ht="30" customHeight="1">
      <c r="A99" s="109">
        <f>'Dog Codes'!A71</f>
        <v>115</v>
      </c>
      <c r="B99" s="60" t="str">
        <f>'Dog Codes'!B71</f>
        <v>Cocker Spaniel</v>
      </c>
      <c r="C99" s="117">
        <f>'Dog Codes'!D71</f>
        <v>0</v>
      </c>
      <c r="D99" s="117">
        <f>'Dog Codes'!E71</f>
        <v>0</v>
      </c>
      <c r="E99" s="117"/>
      <c r="F99" s="117"/>
      <c r="G99" s="74" t="str">
        <f t="shared" si="3"/>
        <v/>
      </c>
      <c r="H99" s="74" t="str">
        <f t="shared" si="5"/>
        <v/>
      </c>
      <c r="I99" s="69" t="str">
        <f t="shared" si="4"/>
        <v/>
      </c>
    </row>
    <row r="100" spans="1:9" ht="30" customHeight="1">
      <c r="A100" s="109">
        <f>'Dog Codes'!A72</f>
        <v>116</v>
      </c>
      <c r="B100" s="60" t="str">
        <f>'Dog Codes'!B72</f>
        <v>Collie (Rough)</v>
      </c>
      <c r="C100" s="117">
        <f>'Dog Codes'!D72</f>
        <v>0</v>
      </c>
      <c r="D100" s="117">
        <f>'Dog Codes'!E72</f>
        <v>0</v>
      </c>
      <c r="E100" s="117"/>
      <c r="F100" s="117"/>
      <c r="G100" s="74" t="str">
        <f t="shared" si="3"/>
        <v/>
      </c>
      <c r="H100" s="74" t="str">
        <f t="shared" si="5"/>
        <v/>
      </c>
      <c r="I100" s="69" t="str">
        <f t="shared" si="4"/>
        <v/>
      </c>
    </row>
    <row r="101" spans="1:9" ht="30" customHeight="1">
      <c r="A101" s="109">
        <f>'Dog Codes'!A73</f>
        <v>117</v>
      </c>
      <c r="B101" s="60" t="str">
        <f>'Dog Codes'!B73</f>
        <v>Collie (Smooth)</v>
      </c>
      <c r="C101" s="117">
        <f>'Dog Codes'!D73</f>
        <v>0</v>
      </c>
      <c r="D101" s="117">
        <f>'Dog Codes'!E73</f>
        <v>0</v>
      </c>
      <c r="E101" s="117"/>
      <c r="F101" s="117"/>
      <c r="G101" s="74" t="str">
        <f t="shared" si="3"/>
        <v/>
      </c>
      <c r="H101" s="74" t="str">
        <f t="shared" si="5"/>
        <v/>
      </c>
      <c r="I101" s="69" t="str">
        <f t="shared" si="4"/>
        <v/>
      </c>
    </row>
    <row r="102" spans="1:9" ht="30" customHeight="1">
      <c r="A102" s="109">
        <f>'Cat Codes'!A29</f>
        <v>118</v>
      </c>
      <c r="B102" s="60" t="str">
        <f>'Cat Codes'!B29</f>
        <v>Colourpoint Longhair</v>
      </c>
      <c r="C102" s="117">
        <f>'Cat Codes'!D29</f>
        <v>0</v>
      </c>
      <c r="D102" s="117">
        <f>'Cat Codes'!E29</f>
        <v>0</v>
      </c>
      <c r="E102" s="117"/>
      <c r="F102" s="117"/>
      <c r="G102" s="74" t="str">
        <f t="shared" si="3"/>
        <v/>
      </c>
      <c r="H102" s="74" t="str">
        <f t="shared" si="5"/>
        <v/>
      </c>
      <c r="I102" s="69" t="str">
        <f t="shared" si="4"/>
        <v/>
      </c>
    </row>
    <row r="103" spans="1:9" ht="30" customHeight="1">
      <c r="A103" s="109">
        <f>'Dog Codes'!A74</f>
        <v>119</v>
      </c>
      <c r="B103" s="60" t="str">
        <f>'Dog Codes'!B74</f>
        <v>Continental Landseer (Ect)(Imp)(Declass)</v>
      </c>
      <c r="C103" s="117">
        <f>'Dog Codes'!D74</f>
        <v>0</v>
      </c>
      <c r="D103" s="117">
        <f>'Dog Codes'!E74</f>
        <v>0</v>
      </c>
      <c r="E103" s="117"/>
      <c r="F103" s="117"/>
      <c r="G103" s="74" t="str">
        <f t="shared" si="3"/>
        <v/>
      </c>
      <c r="H103" s="74" t="str">
        <f t="shared" si="5"/>
        <v/>
      </c>
      <c r="I103" s="69" t="str">
        <f t="shared" si="4"/>
        <v/>
      </c>
    </row>
    <row r="104" spans="1:9" ht="30" customHeight="1">
      <c r="A104" s="109">
        <f>'Dog Codes'!A75</f>
        <v>120</v>
      </c>
      <c r="B104" s="60" t="str">
        <f>'Dog Codes'!B75</f>
        <v>Coton De Tulear (Imp)</v>
      </c>
      <c r="C104" s="117">
        <f>'Dog Codes'!D75</f>
        <v>0</v>
      </c>
      <c r="D104" s="117">
        <f>'Dog Codes'!E75</f>
        <v>0</v>
      </c>
      <c r="E104" s="117"/>
      <c r="F104" s="117"/>
      <c r="G104" s="74" t="str">
        <f t="shared" si="3"/>
        <v/>
      </c>
      <c r="H104" s="74" t="str">
        <f t="shared" si="5"/>
        <v/>
      </c>
      <c r="I104" s="69" t="str">
        <f t="shared" si="4"/>
        <v/>
      </c>
    </row>
    <row r="105" spans="1:9" ht="30" customHeight="1">
      <c r="A105" s="109">
        <f>'Cat Codes'!A30</f>
        <v>121</v>
      </c>
      <c r="B105" s="60" t="str">
        <f>'Cat Codes'!B30</f>
        <v>Cream Longhair</v>
      </c>
      <c r="C105" s="117">
        <f>'Cat Codes'!D30</f>
        <v>0</v>
      </c>
      <c r="D105" s="117">
        <f>'Cat Codes'!E30</f>
        <v>0</v>
      </c>
      <c r="E105" s="117"/>
      <c r="F105" s="117"/>
      <c r="G105" s="74" t="str">
        <f t="shared" si="3"/>
        <v/>
      </c>
      <c r="H105" s="74" t="str">
        <f t="shared" si="5"/>
        <v/>
      </c>
      <c r="I105" s="69" t="str">
        <f t="shared" si="4"/>
        <v/>
      </c>
    </row>
    <row r="106" spans="1:9" ht="30" customHeight="1">
      <c r="A106" s="109">
        <f>'Dog Codes'!A76</f>
        <v>123</v>
      </c>
      <c r="B106" s="60" t="str">
        <f>'Dog Codes'!B76</f>
        <v>Crossbreed</v>
      </c>
      <c r="C106" s="117">
        <f>'Dog Codes'!D76</f>
        <v>0</v>
      </c>
      <c r="D106" s="117">
        <f>'Dog Codes'!E76</f>
        <v>0</v>
      </c>
      <c r="E106" s="117"/>
      <c r="F106" s="117"/>
      <c r="G106" s="74" t="str">
        <f t="shared" si="3"/>
        <v/>
      </c>
      <c r="H106" s="74" t="str">
        <f t="shared" si="5"/>
        <v/>
      </c>
      <c r="I106" s="69" t="str">
        <f t="shared" si="4"/>
        <v/>
      </c>
    </row>
    <row r="107" spans="1:9" ht="30" customHeight="1">
      <c r="A107" s="109">
        <f>'Dog Codes'!A77</f>
        <v>124</v>
      </c>
      <c r="B107" s="60" t="str">
        <f>'Dog Codes'!B77</f>
        <v>Curly Coated Retriever</v>
      </c>
      <c r="C107" s="117">
        <f>'Dog Codes'!D77</f>
        <v>0</v>
      </c>
      <c r="D107" s="117">
        <f>'Dog Codes'!E77</f>
        <v>0</v>
      </c>
      <c r="E107" s="117"/>
      <c r="F107" s="117"/>
      <c r="G107" s="74" t="str">
        <f t="shared" si="3"/>
        <v/>
      </c>
      <c r="H107" s="74" t="str">
        <f t="shared" si="5"/>
        <v/>
      </c>
      <c r="I107" s="69" t="str">
        <f t="shared" si="4"/>
        <v/>
      </c>
    </row>
    <row r="108" spans="1:9" ht="30" customHeight="1">
      <c r="A108" s="109">
        <f>'Dog Codes'!A78</f>
        <v>125</v>
      </c>
      <c r="B108" s="60" t="str">
        <f>'Dog Codes'!B78</f>
        <v>Dachsbracke (Declassified)</v>
      </c>
      <c r="C108" s="117">
        <f>'Dog Codes'!D78</f>
        <v>0</v>
      </c>
      <c r="D108" s="117">
        <f>'Dog Codes'!E78</f>
        <v>0</v>
      </c>
      <c r="E108" s="117"/>
      <c r="F108" s="117"/>
      <c r="G108" s="74" t="str">
        <f t="shared" si="3"/>
        <v/>
      </c>
      <c r="H108" s="74" t="str">
        <f t="shared" si="5"/>
        <v/>
      </c>
      <c r="I108" s="69" t="str">
        <f t="shared" si="4"/>
        <v/>
      </c>
    </row>
    <row r="109" spans="1:9" ht="30" customHeight="1">
      <c r="A109" s="109">
        <f>'Dog Codes'!A79</f>
        <v>126</v>
      </c>
      <c r="B109" s="60" t="str">
        <f>'Dog Codes'!B79</f>
        <v>Dachshund</v>
      </c>
      <c r="C109" s="117">
        <f>'Dog Codes'!D79</f>
        <v>0</v>
      </c>
      <c r="D109" s="117">
        <f>'Dog Codes'!E79</f>
        <v>0</v>
      </c>
      <c r="E109" s="117"/>
      <c r="F109" s="117"/>
      <c r="G109" s="74" t="str">
        <f t="shared" si="3"/>
        <v/>
      </c>
      <c r="H109" s="74" t="str">
        <f t="shared" si="5"/>
        <v/>
      </c>
      <c r="I109" s="69" t="str">
        <f t="shared" si="4"/>
        <v/>
      </c>
    </row>
    <row r="110" spans="1:9" ht="30" customHeight="1">
      <c r="A110" s="109">
        <f>'Dog Codes'!A80</f>
        <v>127</v>
      </c>
      <c r="B110" s="60" t="str">
        <f>'Dog Codes'!B80</f>
        <v>Dachshund (Long-Haired)</v>
      </c>
      <c r="C110" s="117">
        <f>'Dog Codes'!D80</f>
        <v>0</v>
      </c>
      <c r="D110" s="117">
        <f>'Dog Codes'!E80</f>
        <v>0</v>
      </c>
      <c r="E110" s="117"/>
      <c r="F110" s="117"/>
      <c r="G110" s="74" t="str">
        <f t="shared" si="3"/>
        <v/>
      </c>
      <c r="H110" s="74" t="str">
        <f t="shared" si="5"/>
        <v/>
      </c>
      <c r="I110" s="69" t="str">
        <f t="shared" si="4"/>
        <v/>
      </c>
    </row>
    <row r="111" spans="1:9" ht="30" customHeight="1">
      <c r="A111" s="109">
        <f>'Dog Codes'!A81</f>
        <v>128</v>
      </c>
      <c r="B111" s="60" t="str">
        <f>'Dog Codes'!B81</f>
        <v>Dachshund (Miniature Long-Haired)</v>
      </c>
      <c r="C111" s="117">
        <f>'Dog Codes'!D81</f>
        <v>0</v>
      </c>
      <c r="D111" s="117">
        <f>'Dog Codes'!E81</f>
        <v>0</v>
      </c>
      <c r="E111" s="117"/>
      <c r="F111" s="117"/>
      <c r="G111" s="74" t="str">
        <f t="shared" si="3"/>
        <v/>
      </c>
      <c r="H111" s="74" t="str">
        <f t="shared" si="5"/>
        <v/>
      </c>
      <c r="I111" s="69" t="str">
        <f t="shared" si="4"/>
        <v/>
      </c>
    </row>
    <row r="112" spans="1:9" ht="30" customHeight="1">
      <c r="A112" s="109">
        <f>'Dog Codes'!A82</f>
        <v>129</v>
      </c>
      <c r="B112" s="60" t="str">
        <f>'Dog Codes'!B82</f>
        <v>Dachshund (Miniature Smooth-Haired)</v>
      </c>
      <c r="C112" s="117">
        <f>'Dog Codes'!D82</f>
        <v>0</v>
      </c>
      <c r="D112" s="117">
        <f>'Dog Codes'!E82</f>
        <v>0</v>
      </c>
      <c r="E112" s="117"/>
      <c r="F112" s="117"/>
      <c r="G112" s="74" t="str">
        <f t="shared" si="3"/>
        <v/>
      </c>
      <c r="H112" s="74" t="str">
        <f t="shared" si="5"/>
        <v/>
      </c>
      <c r="I112" s="69" t="str">
        <f t="shared" si="4"/>
        <v/>
      </c>
    </row>
    <row r="113" spans="1:9" ht="30" customHeight="1">
      <c r="A113" s="109">
        <f>'Dog Codes'!A83</f>
        <v>130</v>
      </c>
      <c r="B113" s="60" t="str">
        <f>'Dog Codes'!B83</f>
        <v>Dachshund (Miniature Wire-Haired)</v>
      </c>
      <c r="C113" s="117">
        <f>'Dog Codes'!D83</f>
        <v>0</v>
      </c>
      <c r="D113" s="117">
        <f>'Dog Codes'!E83</f>
        <v>0</v>
      </c>
      <c r="E113" s="117"/>
      <c r="F113" s="117"/>
      <c r="G113" s="74" t="str">
        <f t="shared" si="3"/>
        <v/>
      </c>
      <c r="H113" s="74" t="str">
        <f t="shared" si="5"/>
        <v/>
      </c>
      <c r="I113" s="69" t="str">
        <f t="shared" si="4"/>
        <v/>
      </c>
    </row>
    <row r="114" spans="1:9" ht="30" customHeight="1">
      <c r="A114" s="109">
        <f>'Dog Codes'!A84</f>
        <v>131</v>
      </c>
      <c r="B114" s="60" t="str">
        <f>'Dog Codes'!B84</f>
        <v>Dachshund (Smooth-Haired)</v>
      </c>
      <c r="C114" s="117">
        <f>'Dog Codes'!D84</f>
        <v>0</v>
      </c>
      <c r="D114" s="117">
        <f>'Dog Codes'!E84</f>
        <v>0</v>
      </c>
      <c r="E114" s="117"/>
      <c r="F114" s="117"/>
      <c r="G114" s="74" t="str">
        <f t="shared" si="3"/>
        <v/>
      </c>
      <c r="H114" s="74" t="str">
        <f t="shared" si="5"/>
        <v/>
      </c>
      <c r="I114" s="69" t="str">
        <f t="shared" si="4"/>
        <v/>
      </c>
    </row>
    <row r="115" spans="1:9" ht="30" customHeight="1">
      <c r="A115" s="109">
        <f>'Dog Codes'!A85</f>
        <v>132</v>
      </c>
      <c r="B115" s="60" t="str">
        <f>'Dog Codes'!B85</f>
        <v>Dachshund (Wire-Haired)</v>
      </c>
      <c r="C115" s="117">
        <f>'Dog Codes'!D85</f>
        <v>0</v>
      </c>
      <c r="D115" s="117">
        <f>'Dog Codes'!E85</f>
        <v>0</v>
      </c>
      <c r="E115" s="117"/>
      <c r="F115" s="117"/>
      <c r="G115" s="74" t="str">
        <f t="shared" si="3"/>
        <v/>
      </c>
      <c r="H115" s="74" t="str">
        <f t="shared" si="5"/>
        <v/>
      </c>
      <c r="I115" s="69" t="str">
        <f t="shared" si="4"/>
        <v/>
      </c>
    </row>
    <row r="116" spans="1:9" ht="30" customHeight="1">
      <c r="A116" s="109">
        <f>'Dog Codes'!A86</f>
        <v>133</v>
      </c>
      <c r="B116" s="60" t="str">
        <f>'Dog Codes'!B86</f>
        <v>Dalmatian</v>
      </c>
      <c r="C116" s="117">
        <f>'Dog Codes'!D86</f>
        <v>0</v>
      </c>
      <c r="D116" s="117">
        <f>'Dog Codes'!E86</f>
        <v>0</v>
      </c>
      <c r="E116" s="117"/>
      <c r="F116" s="117"/>
      <c r="G116" s="74" t="str">
        <f t="shared" si="3"/>
        <v/>
      </c>
      <c r="H116" s="74" t="str">
        <f t="shared" si="5"/>
        <v/>
      </c>
      <c r="I116" s="69" t="str">
        <f t="shared" si="4"/>
        <v/>
      </c>
    </row>
    <row r="117" spans="1:9" ht="30" customHeight="1">
      <c r="A117" s="109">
        <f>'Dog Codes'!A87</f>
        <v>134</v>
      </c>
      <c r="B117" s="60" t="str">
        <f>'Dog Codes'!B87</f>
        <v>Dandie Dinmont Terrier</v>
      </c>
      <c r="C117" s="117">
        <f>'Dog Codes'!D87</f>
        <v>0</v>
      </c>
      <c r="D117" s="117">
        <f>'Dog Codes'!E87</f>
        <v>0</v>
      </c>
      <c r="E117" s="117"/>
      <c r="F117" s="117"/>
      <c r="G117" s="74" t="str">
        <f t="shared" si="3"/>
        <v/>
      </c>
      <c r="H117" s="74" t="str">
        <f t="shared" si="5"/>
        <v/>
      </c>
      <c r="I117" s="69" t="str">
        <f t="shared" si="4"/>
        <v/>
      </c>
    </row>
    <row r="118" spans="1:9" ht="30" customHeight="1">
      <c r="A118" s="109">
        <f>'Dog Codes'!A88</f>
        <v>135</v>
      </c>
      <c r="B118" s="60" t="str">
        <f>'Dog Codes'!B88</f>
        <v>Deerhound</v>
      </c>
      <c r="C118" s="117">
        <f>'Dog Codes'!D88</f>
        <v>0</v>
      </c>
      <c r="D118" s="117">
        <f>'Dog Codes'!E88</f>
        <v>0</v>
      </c>
      <c r="E118" s="117"/>
      <c r="F118" s="117"/>
      <c r="G118" s="74" t="str">
        <f t="shared" si="3"/>
        <v/>
      </c>
      <c r="H118" s="74" t="str">
        <f t="shared" si="5"/>
        <v/>
      </c>
      <c r="I118" s="69" t="str">
        <f t="shared" si="4"/>
        <v/>
      </c>
    </row>
    <row r="119" spans="1:9" ht="30" customHeight="1">
      <c r="A119" s="109">
        <f>'Dog Codes'!A89</f>
        <v>136</v>
      </c>
      <c r="B119" s="60" t="str">
        <f>'Dog Codes'!B89</f>
        <v>Dobermann</v>
      </c>
      <c r="C119" s="117">
        <f>'Dog Codes'!D89</f>
        <v>0</v>
      </c>
      <c r="D119" s="117">
        <f>'Dog Codes'!E89</f>
        <v>0</v>
      </c>
      <c r="E119" s="117"/>
      <c r="F119" s="117"/>
      <c r="G119" s="74" t="str">
        <f t="shared" si="3"/>
        <v/>
      </c>
      <c r="H119" s="74" t="str">
        <f t="shared" si="5"/>
        <v/>
      </c>
      <c r="I119" s="69" t="str">
        <f t="shared" si="4"/>
        <v/>
      </c>
    </row>
    <row r="120" spans="1:9" ht="30" customHeight="1">
      <c r="A120" s="109">
        <f>'Dog Codes'!A90</f>
        <v>137</v>
      </c>
      <c r="B120" s="60" t="str">
        <f>'Dog Codes'!B90</f>
        <v>Dogue De Bordeaux - Declassified</v>
      </c>
      <c r="C120" s="117">
        <f>'Dog Codes'!D90</f>
        <v>0</v>
      </c>
      <c r="D120" s="117">
        <f>'Dog Codes'!E90</f>
        <v>0</v>
      </c>
      <c r="E120" s="117"/>
      <c r="F120" s="117"/>
      <c r="G120" s="74" t="str">
        <f t="shared" si="3"/>
        <v/>
      </c>
      <c r="H120" s="74" t="str">
        <f t="shared" si="5"/>
        <v/>
      </c>
      <c r="I120" s="69" t="str">
        <f t="shared" si="4"/>
        <v/>
      </c>
    </row>
    <row r="121" spans="1:9" ht="30" customHeight="1">
      <c r="A121" s="109">
        <f>'Dog Codes'!A91</f>
        <v>138</v>
      </c>
      <c r="B121" s="60" t="str">
        <f>'Dog Codes'!B91</f>
        <v>Dogue De Bordeaux (Imp)</v>
      </c>
      <c r="C121" s="117">
        <f>'Dog Codes'!D91</f>
        <v>0</v>
      </c>
      <c r="D121" s="117">
        <f>'Dog Codes'!E91</f>
        <v>0</v>
      </c>
      <c r="E121" s="117"/>
      <c r="F121" s="117"/>
      <c r="G121" s="74" t="str">
        <f t="shared" si="3"/>
        <v/>
      </c>
      <c r="H121" s="74" t="str">
        <f t="shared" si="5"/>
        <v/>
      </c>
      <c r="I121" s="69" t="str">
        <f t="shared" si="4"/>
        <v/>
      </c>
    </row>
    <row r="122" spans="1:9" ht="30" customHeight="1">
      <c r="A122" s="109">
        <f>'Dog Codes'!A92</f>
        <v>139</v>
      </c>
      <c r="B122" s="60" t="str">
        <f>'Dog Codes'!B92</f>
        <v>Drentse Partridge Dog (Declassified)</v>
      </c>
      <c r="C122" s="117">
        <f>'Dog Codes'!D92</f>
        <v>0</v>
      </c>
      <c r="D122" s="117">
        <f>'Dog Codes'!E92</f>
        <v>0</v>
      </c>
      <c r="E122" s="117"/>
      <c r="F122" s="117"/>
      <c r="G122" s="74" t="str">
        <f t="shared" si="3"/>
        <v/>
      </c>
      <c r="H122" s="74" t="str">
        <f t="shared" si="5"/>
        <v/>
      </c>
      <c r="I122" s="69" t="str">
        <f t="shared" si="4"/>
        <v/>
      </c>
    </row>
    <row r="123" spans="1:9" ht="30" customHeight="1">
      <c r="A123" s="109">
        <f>'Cat Codes'!A31</f>
        <v>142</v>
      </c>
      <c r="B123" s="60" t="str">
        <f>'Cat Codes'!B31</f>
        <v>Egyptian Mau</v>
      </c>
      <c r="C123" s="117">
        <f>'Cat Codes'!D31</f>
        <v>0</v>
      </c>
      <c r="D123" s="117">
        <f>'Cat Codes'!E31</f>
        <v>0</v>
      </c>
      <c r="E123" s="117"/>
      <c r="F123" s="117"/>
      <c r="G123" s="74" t="str">
        <f t="shared" si="3"/>
        <v/>
      </c>
      <c r="H123" s="74" t="str">
        <f t="shared" si="5"/>
        <v/>
      </c>
      <c r="I123" s="69" t="str">
        <f t="shared" si="4"/>
        <v/>
      </c>
    </row>
    <row r="124" spans="1:9" ht="30" customHeight="1">
      <c r="A124" s="109">
        <f>'Dog Codes'!A93</f>
        <v>143</v>
      </c>
      <c r="B124" s="60" t="str">
        <f>'Dog Codes'!B93</f>
        <v>Elkhound</v>
      </c>
      <c r="C124" s="117">
        <f>'Dog Codes'!D93</f>
        <v>0</v>
      </c>
      <c r="D124" s="117">
        <f>'Dog Codes'!E93</f>
        <v>0</v>
      </c>
      <c r="E124" s="117"/>
      <c r="F124" s="117"/>
      <c r="G124" s="74" t="str">
        <f t="shared" si="3"/>
        <v/>
      </c>
      <c r="H124" s="74" t="str">
        <f t="shared" si="5"/>
        <v/>
      </c>
      <c r="I124" s="69" t="str">
        <f t="shared" si="4"/>
        <v/>
      </c>
    </row>
    <row r="125" spans="1:9" ht="30" customHeight="1">
      <c r="A125" s="109">
        <f>'Dog Codes'!A94</f>
        <v>144</v>
      </c>
      <c r="B125" s="60" t="str">
        <f>'Dog Codes'!B94</f>
        <v>English Pointer</v>
      </c>
      <c r="C125" s="117">
        <f>'Dog Codes'!D94</f>
        <v>0</v>
      </c>
      <c r="D125" s="117">
        <f>'Dog Codes'!E94</f>
        <v>0</v>
      </c>
      <c r="E125" s="117"/>
      <c r="F125" s="117"/>
      <c r="G125" s="74" t="str">
        <f t="shared" si="3"/>
        <v/>
      </c>
      <c r="H125" s="74" t="str">
        <f t="shared" si="5"/>
        <v/>
      </c>
      <c r="I125" s="69" t="str">
        <f t="shared" si="4"/>
        <v/>
      </c>
    </row>
    <row r="126" spans="1:9" ht="30" customHeight="1">
      <c r="A126" s="109">
        <f>'Dog Codes'!A95</f>
        <v>145</v>
      </c>
      <c r="B126" s="60" t="str">
        <f>'Dog Codes'!B95</f>
        <v>English Setter</v>
      </c>
      <c r="C126" s="117">
        <f>'Dog Codes'!D95</f>
        <v>0</v>
      </c>
      <c r="D126" s="117">
        <f>'Dog Codes'!E95</f>
        <v>0</v>
      </c>
      <c r="E126" s="117"/>
      <c r="F126" s="117"/>
      <c r="G126" s="74" t="str">
        <f t="shared" si="3"/>
        <v/>
      </c>
      <c r="H126" s="74" t="str">
        <f t="shared" si="5"/>
        <v/>
      </c>
      <c r="I126" s="69" t="str">
        <f t="shared" si="4"/>
        <v/>
      </c>
    </row>
    <row r="127" spans="1:9" ht="30" customHeight="1">
      <c r="A127" s="109">
        <f>'Dog Codes'!A96</f>
        <v>147</v>
      </c>
      <c r="B127" s="60" t="str">
        <f>'Dog Codes'!B96</f>
        <v>English Springer Spaniel</v>
      </c>
      <c r="C127" s="117">
        <f>'Dog Codes'!D96</f>
        <v>0</v>
      </c>
      <c r="D127" s="117">
        <f>'Dog Codes'!E96</f>
        <v>0</v>
      </c>
      <c r="E127" s="117"/>
      <c r="F127" s="117"/>
      <c r="G127" s="74" t="str">
        <f t="shared" si="3"/>
        <v/>
      </c>
      <c r="H127" s="74" t="str">
        <f t="shared" si="5"/>
        <v/>
      </c>
      <c r="I127" s="69" t="str">
        <f t="shared" si="4"/>
        <v/>
      </c>
    </row>
    <row r="128" spans="1:9" ht="30" customHeight="1">
      <c r="A128" s="109">
        <f>'Dog Codes'!A97</f>
        <v>148</v>
      </c>
      <c r="B128" s="60" t="str">
        <f>'Dog Codes'!B97</f>
        <v>English Toy Terrier (Black &amp; Tan)</v>
      </c>
      <c r="C128" s="117">
        <f>'Dog Codes'!D97</f>
        <v>0</v>
      </c>
      <c r="D128" s="117">
        <f>'Dog Codes'!E97</f>
        <v>0</v>
      </c>
      <c r="E128" s="117"/>
      <c r="F128" s="117"/>
      <c r="G128" s="74" t="str">
        <f t="shared" si="3"/>
        <v/>
      </c>
      <c r="H128" s="74" t="str">
        <f t="shared" si="5"/>
        <v/>
      </c>
      <c r="I128" s="69" t="str">
        <f t="shared" si="4"/>
        <v/>
      </c>
    </row>
    <row r="129" spans="1:9" ht="30" customHeight="1">
      <c r="A129" s="109">
        <f>'Dog Codes'!A98</f>
        <v>149</v>
      </c>
      <c r="B129" s="60" t="str">
        <f>'Dog Codes'!B98</f>
        <v>Eskimo Dog</v>
      </c>
      <c r="C129" s="117">
        <f>'Dog Codes'!D98</f>
        <v>0</v>
      </c>
      <c r="D129" s="117">
        <f>'Dog Codes'!E98</f>
        <v>0</v>
      </c>
      <c r="E129" s="117"/>
      <c r="F129" s="117"/>
      <c r="G129" s="74" t="str">
        <f t="shared" si="3"/>
        <v/>
      </c>
      <c r="H129" s="74" t="str">
        <f t="shared" si="5"/>
        <v/>
      </c>
      <c r="I129" s="69" t="str">
        <f t="shared" si="4"/>
        <v/>
      </c>
    </row>
    <row r="130" spans="1:9" ht="30" customHeight="1">
      <c r="A130" s="109">
        <f>'Dog Codes'!A99</f>
        <v>150</v>
      </c>
      <c r="B130" s="60" t="str">
        <f>'Dog Codes'!B99</f>
        <v>Estrela Mountain Dog</v>
      </c>
      <c r="C130" s="117">
        <f>'Dog Codes'!D99</f>
        <v>0</v>
      </c>
      <c r="D130" s="117">
        <f>'Dog Codes'!E99</f>
        <v>0</v>
      </c>
      <c r="E130" s="117"/>
      <c r="F130" s="117"/>
      <c r="G130" s="74" t="str">
        <f t="shared" si="3"/>
        <v/>
      </c>
      <c r="H130" s="74" t="str">
        <f t="shared" si="5"/>
        <v/>
      </c>
      <c r="I130" s="69" t="str">
        <f t="shared" si="4"/>
        <v/>
      </c>
    </row>
    <row r="131" spans="1:9" ht="30" customHeight="1">
      <c r="A131" s="109">
        <f>'Dog Codes'!A100</f>
        <v>151</v>
      </c>
      <c r="B131" s="60" t="str">
        <f>'Dog Codes'!B100</f>
        <v>Eurasier - Wto</v>
      </c>
      <c r="C131" s="117">
        <f>'Dog Codes'!D100</f>
        <v>0</v>
      </c>
      <c r="D131" s="117">
        <f>'Dog Codes'!E100</f>
        <v>0</v>
      </c>
      <c r="E131" s="117"/>
      <c r="F131" s="117"/>
      <c r="G131" s="74" t="str">
        <f t="shared" ref="G131:G194" si="6">IF(F131&lt;&gt;"",IF(I131="",IF($C131=$F131,"Pass",""),""),"")</f>
        <v/>
      </c>
      <c r="H131" s="74" t="str">
        <f t="shared" si="5"/>
        <v/>
      </c>
      <c r="I131" s="69" t="str">
        <f t="shared" ref="I131:I194" si="7">IF($D131="Decline","Not Applicable","")</f>
        <v/>
      </c>
    </row>
    <row r="132" spans="1:9" ht="30" customHeight="1">
      <c r="A132" s="109">
        <f>'Cat Codes'!A32</f>
        <v>152</v>
      </c>
      <c r="B132" s="60" t="str">
        <f>'Cat Codes'!B32</f>
        <v>Exotic Shorthair</v>
      </c>
      <c r="C132" s="117">
        <f>'Cat Codes'!D32</f>
        <v>0</v>
      </c>
      <c r="D132" s="117">
        <f>'Cat Codes'!E32</f>
        <v>0</v>
      </c>
      <c r="E132" s="117"/>
      <c r="F132" s="117"/>
      <c r="G132" s="74" t="str">
        <f t="shared" si="6"/>
        <v/>
      </c>
      <c r="H132" s="74" t="str">
        <f t="shared" ref="H132:H195" si="8">IF(F132&lt;&gt;"",IF(I132="",IF($C132&lt;&gt;$F132,"Fail",""),""),"")</f>
        <v/>
      </c>
      <c r="I132" s="69" t="str">
        <f t="shared" si="7"/>
        <v/>
      </c>
    </row>
    <row r="133" spans="1:9" ht="30" customHeight="1">
      <c r="A133" s="109">
        <f>'Dog Codes'!A101</f>
        <v>153</v>
      </c>
      <c r="B133" s="60" t="str">
        <f>'Dog Codes'!B101</f>
        <v>Field Spaniel</v>
      </c>
      <c r="C133" s="117">
        <f>'Dog Codes'!D101</f>
        <v>0</v>
      </c>
      <c r="D133" s="117">
        <f>'Dog Codes'!E101</f>
        <v>0</v>
      </c>
      <c r="E133" s="117"/>
      <c r="F133" s="117"/>
      <c r="G133" s="74" t="str">
        <f t="shared" si="6"/>
        <v/>
      </c>
      <c r="H133" s="74" t="str">
        <f t="shared" si="8"/>
        <v/>
      </c>
      <c r="I133" s="69" t="str">
        <f t="shared" si="7"/>
        <v/>
      </c>
    </row>
    <row r="134" spans="1:9" ht="30" customHeight="1">
      <c r="A134" s="109">
        <f>'Dog Codes'!A102</f>
        <v>154</v>
      </c>
      <c r="B134" s="60" t="str">
        <f>'Dog Codes'!B102</f>
        <v>Finnish Lapphund</v>
      </c>
      <c r="C134" s="117">
        <f>'Dog Codes'!D102</f>
        <v>0</v>
      </c>
      <c r="D134" s="117">
        <f>'Dog Codes'!E102</f>
        <v>0</v>
      </c>
      <c r="E134" s="117"/>
      <c r="F134" s="117"/>
      <c r="G134" s="74" t="str">
        <f t="shared" si="6"/>
        <v/>
      </c>
      <c r="H134" s="74" t="str">
        <f t="shared" si="8"/>
        <v/>
      </c>
      <c r="I134" s="69" t="str">
        <f t="shared" si="7"/>
        <v/>
      </c>
    </row>
    <row r="135" spans="1:9" ht="30" customHeight="1">
      <c r="A135" s="109">
        <f>'Dog Codes'!A103</f>
        <v>155</v>
      </c>
      <c r="B135" s="60" t="str">
        <f>'Dog Codes'!B103</f>
        <v>Finnish Spitz</v>
      </c>
      <c r="C135" s="117">
        <f>'Dog Codes'!D103</f>
        <v>0</v>
      </c>
      <c r="D135" s="117">
        <f>'Dog Codes'!E103</f>
        <v>0</v>
      </c>
      <c r="E135" s="117"/>
      <c r="F135" s="117"/>
      <c r="G135" s="74" t="str">
        <f t="shared" si="6"/>
        <v/>
      </c>
      <c r="H135" s="74" t="str">
        <f t="shared" si="8"/>
        <v/>
      </c>
      <c r="I135" s="69" t="str">
        <f t="shared" si="7"/>
        <v/>
      </c>
    </row>
    <row r="136" spans="1:9" ht="30" customHeight="1">
      <c r="A136" s="109">
        <f>'Dog Codes'!A104</f>
        <v>156</v>
      </c>
      <c r="B136" s="60" t="str">
        <f>'Dog Codes'!B104</f>
        <v>Flat Coated Retriever</v>
      </c>
      <c r="C136" s="117">
        <f>'Dog Codes'!D104</f>
        <v>0</v>
      </c>
      <c r="D136" s="117">
        <f>'Dog Codes'!E104</f>
        <v>0</v>
      </c>
      <c r="E136" s="117"/>
      <c r="F136" s="117"/>
      <c r="G136" s="74" t="str">
        <f t="shared" si="6"/>
        <v/>
      </c>
      <c r="H136" s="74" t="str">
        <f t="shared" si="8"/>
        <v/>
      </c>
      <c r="I136" s="69" t="str">
        <f t="shared" si="7"/>
        <v/>
      </c>
    </row>
    <row r="137" spans="1:9" ht="30" customHeight="1">
      <c r="A137" s="109">
        <f>'Cat Codes'!A33</f>
        <v>159</v>
      </c>
      <c r="B137" s="60" t="str">
        <f>'Cat Codes'!B33</f>
        <v>Foreign Shorthairs</v>
      </c>
      <c r="C137" s="117">
        <f>'Cat Codes'!D33</f>
        <v>0</v>
      </c>
      <c r="D137" s="117">
        <f>'Cat Codes'!E33</f>
        <v>0</v>
      </c>
      <c r="E137" s="117"/>
      <c r="F137" s="117"/>
      <c r="G137" s="74" t="str">
        <f t="shared" si="6"/>
        <v/>
      </c>
      <c r="H137" s="74" t="str">
        <f t="shared" si="8"/>
        <v/>
      </c>
      <c r="I137" s="69" t="str">
        <f t="shared" si="7"/>
        <v/>
      </c>
    </row>
    <row r="138" spans="1:9" ht="30" customHeight="1">
      <c r="A138" s="109">
        <f>'Dog Codes'!A105</f>
        <v>160</v>
      </c>
      <c r="B138" s="60" t="str">
        <f>'Dog Codes'!B105</f>
        <v>Fox Terrier</v>
      </c>
      <c r="C138" s="117">
        <f>'Dog Codes'!D105</f>
        <v>0</v>
      </c>
      <c r="D138" s="117">
        <f>'Dog Codes'!E105</f>
        <v>0</v>
      </c>
      <c r="E138" s="117"/>
      <c r="F138" s="117"/>
      <c r="G138" s="74" t="str">
        <f t="shared" si="6"/>
        <v/>
      </c>
      <c r="H138" s="74" t="str">
        <f t="shared" si="8"/>
        <v/>
      </c>
      <c r="I138" s="69" t="str">
        <f t="shared" si="7"/>
        <v/>
      </c>
    </row>
    <row r="139" spans="1:9" ht="30" customHeight="1">
      <c r="A139" s="109">
        <f>'Dog Codes'!A106</f>
        <v>161</v>
      </c>
      <c r="B139" s="60" t="str">
        <f>'Dog Codes'!B106</f>
        <v>Fox Terrier (Smooth)</v>
      </c>
      <c r="C139" s="117">
        <f>'Dog Codes'!D106</f>
        <v>0</v>
      </c>
      <c r="D139" s="117">
        <f>'Dog Codes'!E106</f>
        <v>0</v>
      </c>
      <c r="E139" s="117"/>
      <c r="F139" s="117"/>
      <c r="G139" s="74" t="str">
        <f t="shared" si="6"/>
        <v/>
      </c>
      <c r="H139" s="74" t="str">
        <f t="shared" si="8"/>
        <v/>
      </c>
      <c r="I139" s="69" t="str">
        <f t="shared" si="7"/>
        <v/>
      </c>
    </row>
    <row r="140" spans="1:9" ht="30" customHeight="1">
      <c r="A140" s="109">
        <f>'Dog Codes'!A107</f>
        <v>162</v>
      </c>
      <c r="B140" s="60" t="str">
        <f>'Dog Codes'!B107</f>
        <v>Fox Terrier (Wire)</v>
      </c>
      <c r="C140" s="117">
        <f>'Dog Codes'!D107</f>
        <v>0</v>
      </c>
      <c r="D140" s="117">
        <f>'Dog Codes'!E107</f>
        <v>0</v>
      </c>
      <c r="E140" s="117"/>
      <c r="F140" s="117"/>
      <c r="G140" s="74" t="str">
        <f t="shared" si="6"/>
        <v/>
      </c>
      <c r="H140" s="74" t="str">
        <f t="shared" si="8"/>
        <v/>
      </c>
      <c r="I140" s="69" t="str">
        <f t="shared" si="7"/>
        <v/>
      </c>
    </row>
    <row r="141" spans="1:9" ht="30" customHeight="1">
      <c r="A141" s="109">
        <f>'Dog Codes'!A108</f>
        <v>163</v>
      </c>
      <c r="B141" s="60" t="str">
        <f>'Dog Codes'!B108</f>
        <v>Foxhound</v>
      </c>
      <c r="C141" s="117">
        <f>'Dog Codes'!D108</f>
        <v>0</v>
      </c>
      <c r="D141" s="117">
        <f>'Dog Codes'!E108</f>
        <v>0</v>
      </c>
      <c r="E141" s="117"/>
      <c r="F141" s="117"/>
      <c r="G141" s="74" t="str">
        <f t="shared" si="6"/>
        <v/>
      </c>
      <c r="H141" s="74" t="str">
        <f t="shared" si="8"/>
        <v/>
      </c>
      <c r="I141" s="69" t="str">
        <f t="shared" si="7"/>
        <v/>
      </c>
    </row>
    <row r="142" spans="1:9" ht="30" customHeight="1">
      <c r="A142" s="109">
        <f>'Dog Codes'!A109</f>
        <v>164</v>
      </c>
      <c r="B142" s="60" t="str">
        <f>'Dog Codes'!B109</f>
        <v>French Bulldog</v>
      </c>
      <c r="C142" s="117">
        <f>'Dog Codes'!D109</f>
        <v>0</v>
      </c>
      <c r="D142" s="117">
        <f>'Dog Codes'!E109</f>
        <v>0</v>
      </c>
      <c r="E142" s="117"/>
      <c r="F142" s="117"/>
      <c r="G142" s="74" t="str">
        <f t="shared" si="6"/>
        <v/>
      </c>
      <c r="H142" s="74" t="str">
        <f t="shared" si="8"/>
        <v/>
      </c>
      <c r="I142" s="69" t="str">
        <f t="shared" si="7"/>
        <v/>
      </c>
    </row>
    <row r="143" spans="1:9" ht="30" customHeight="1">
      <c r="A143" s="109">
        <f>'Dog Codes'!A110</f>
        <v>165</v>
      </c>
      <c r="B143" s="60" t="str">
        <f>'Dog Codes'!B110</f>
        <v>Gascoigne</v>
      </c>
      <c r="C143" s="117">
        <f>'Dog Codes'!D110</f>
        <v>0</v>
      </c>
      <c r="D143" s="117">
        <f>'Dog Codes'!E110</f>
        <v>0</v>
      </c>
      <c r="E143" s="117"/>
      <c r="F143" s="117"/>
      <c r="G143" s="74" t="str">
        <f t="shared" si="6"/>
        <v/>
      </c>
      <c r="H143" s="74" t="str">
        <f t="shared" si="8"/>
        <v/>
      </c>
      <c r="I143" s="69" t="str">
        <f t="shared" si="7"/>
        <v/>
      </c>
    </row>
    <row r="144" spans="1:9" ht="30" customHeight="1">
      <c r="A144" s="109">
        <f>'Dog Codes'!A111</f>
        <v>166</v>
      </c>
      <c r="B144" s="60" t="str">
        <f>'Dog Codes'!B111</f>
        <v>German Longhaired Pointer (Imp)</v>
      </c>
      <c r="C144" s="117">
        <f>'Dog Codes'!D111</f>
        <v>0</v>
      </c>
      <c r="D144" s="117">
        <f>'Dog Codes'!E111</f>
        <v>0</v>
      </c>
      <c r="E144" s="117"/>
      <c r="F144" s="117"/>
      <c r="G144" s="74" t="str">
        <f t="shared" si="6"/>
        <v/>
      </c>
      <c r="H144" s="74" t="str">
        <f t="shared" si="8"/>
        <v/>
      </c>
      <c r="I144" s="69" t="str">
        <f t="shared" si="7"/>
        <v/>
      </c>
    </row>
    <row r="145" spans="1:9" ht="30" customHeight="1">
      <c r="A145" s="109">
        <f>'Dog Codes'!A112</f>
        <v>167</v>
      </c>
      <c r="B145" s="60" t="str">
        <f>'Dog Codes'!B112</f>
        <v>German Pinscher</v>
      </c>
      <c r="C145" s="117">
        <f>'Dog Codes'!D112</f>
        <v>0</v>
      </c>
      <c r="D145" s="117">
        <f>'Dog Codes'!E112</f>
        <v>0</v>
      </c>
      <c r="E145" s="117"/>
      <c r="F145" s="117"/>
      <c r="G145" s="74" t="str">
        <f t="shared" si="6"/>
        <v/>
      </c>
      <c r="H145" s="74" t="str">
        <f t="shared" si="8"/>
        <v/>
      </c>
      <c r="I145" s="69" t="str">
        <f t="shared" si="7"/>
        <v/>
      </c>
    </row>
    <row r="146" spans="1:9" ht="30" customHeight="1">
      <c r="A146" s="109">
        <f>'Dog Codes'!A113</f>
        <v>168</v>
      </c>
      <c r="B146" s="60" t="str">
        <f>'Dog Codes'!B113</f>
        <v>German Shepherd ( Alsatian )</v>
      </c>
      <c r="C146" s="117">
        <f>'Dog Codes'!D113</f>
        <v>0</v>
      </c>
      <c r="D146" s="117">
        <f>'Dog Codes'!E113</f>
        <v>0</v>
      </c>
      <c r="E146" s="117"/>
      <c r="F146" s="117"/>
      <c r="G146" s="74" t="str">
        <f t="shared" si="6"/>
        <v/>
      </c>
      <c r="H146" s="74" t="str">
        <f t="shared" si="8"/>
        <v/>
      </c>
      <c r="I146" s="69" t="str">
        <f t="shared" si="7"/>
        <v/>
      </c>
    </row>
    <row r="147" spans="1:9" ht="30" customHeight="1">
      <c r="A147" s="109">
        <f>'Dog Codes'!A114</f>
        <v>169</v>
      </c>
      <c r="B147" s="60" t="str">
        <f>'Dog Codes'!B114</f>
        <v>German Shorthaired Pointer</v>
      </c>
      <c r="C147" s="117">
        <f>'Dog Codes'!D114</f>
        <v>0</v>
      </c>
      <c r="D147" s="117">
        <f>'Dog Codes'!E114</f>
        <v>0</v>
      </c>
      <c r="E147" s="117"/>
      <c r="F147" s="117"/>
      <c r="G147" s="74" t="str">
        <f t="shared" si="6"/>
        <v/>
      </c>
      <c r="H147" s="74" t="str">
        <f t="shared" si="8"/>
        <v/>
      </c>
      <c r="I147" s="69" t="str">
        <f t="shared" si="7"/>
        <v/>
      </c>
    </row>
    <row r="148" spans="1:9" ht="30" customHeight="1">
      <c r="A148" s="109">
        <f>'Dog Codes'!A115</f>
        <v>170</v>
      </c>
      <c r="B148" s="60" t="str">
        <f>'Dog Codes'!B115</f>
        <v>German Spitz</v>
      </c>
      <c r="C148" s="117">
        <f>'Dog Codes'!D115</f>
        <v>0</v>
      </c>
      <c r="D148" s="117">
        <f>'Dog Codes'!E115</f>
        <v>0</v>
      </c>
      <c r="E148" s="117"/>
      <c r="F148" s="117"/>
      <c r="G148" s="74" t="str">
        <f t="shared" si="6"/>
        <v/>
      </c>
      <c r="H148" s="74" t="str">
        <f t="shared" si="8"/>
        <v/>
      </c>
      <c r="I148" s="69" t="str">
        <f t="shared" si="7"/>
        <v/>
      </c>
    </row>
    <row r="149" spans="1:9" ht="30" customHeight="1">
      <c r="A149" s="109">
        <f>'Dog Codes'!A116</f>
        <v>171</v>
      </c>
      <c r="B149" s="60" t="str">
        <f>'Dog Codes'!B116</f>
        <v>German Spitz (Klein)</v>
      </c>
      <c r="C149" s="117">
        <f>'Dog Codes'!D116</f>
        <v>0</v>
      </c>
      <c r="D149" s="117">
        <f>'Dog Codes'!E116</f>
        <v>0</v>
      </c>
      <c r="E149" s="117"/>
      <c r="F149" s="117"/>
      <c r="G149" s="74" t="str">
        <f t="shared" si="6"/>
        <v/>
      </c>
      <c r="H149" s="74" t="str">
        <f t="shared" si="8"/>
        <v/>
      </c>
      <c r="I149" s="69" t="str">
        <f t="shared" si="7"/>
        <v/>
      </c>
    </row>
    <row r="150" spans="1:9" ht="30" customHeight="1">
      <c r="A150" s="109">
        <f>'Dog Codes'!A117</f>
        <v>172</v>
      </c>
      <c r="B150" s="60" t="str">
        <f>'Dog Codes'!B117</f>
        <v>German Spitz (Mittel)</v>
      </c>
      <c r="C150" s="117">
        <f>'Dog Codes'!D117</f>
        <v>0</v>
      </c>
      <c r="D150" s="117">
        <f>'Dog Codes'!E117</f>
        <v>0</v>
      </c>
      <c r="E150" s="117"/>
      <c r="F150" s="117"/>
      <c r="G150" s="74" t="str">
        <f t="shared" si="6"/>
        <v/>
      </c>
      <c r="H150" s="74" t="str">
        <f t="shared" si="8"/>
        <v/>
      </c>
      <c r="I150" s="69" t="str">
        <f t="shared" si="7"/>
        <v/>
      </c>
    </row>
    <row r="151" spans="1:9" ht="30" customHeight="1">
      <c r="A151" s="109">
        <f>'Dog Codes'!A118</f>
        <v>173</v>
      </c>
      <c r="B151" s="60" t="str">
        <f>'Dog Codes'!B118</f>
        <v>German Spitz Klein Development Register</v>
      </c>
      <c r="C151" s="117">
        <f>'Dog Codes'!D118</f>
        <v>0</v>
      </c>
      <c r="D151" s="117">
        <f>'Dog Codes'!E118</f>
        <v>0</v>
      </c>
      <c r="E151" s="117"/>
      <c r="F151" s="117"/>
      <c r="G151" s="74" t="str">
        <f t="shared" si="6"/>
        <v/>
      </c>
      <c r="H151" s="74" t="str">
        <f t="shared" si="8"/>
        <v/>
      </c>
      <c r="I151" s="69" t="str">
        <f t="shared" si="7"/>
        <v/>
      </c>
    </row>
    <row r="152" spans="1:9" ht="30" customHeight="1">
      <c r="A152" s="109">
        <f>'Dog Codes'!A119</f>
        <v>174</v>
      </c>
      <c r="B152" s="60" t="str">
        <f>'Dog Codes'!B119</f>
        <v>German Spitz Mittel Development Register</v>
      </c>
      <c r="C152" s="117">
        <f>'Dog Codes'!D119</f>
        <v>0</v>
      </c>
      <c r="D152" s="117">
        <f>'Dog Codes'!E119</f>
        <v>0</v>
      </c>
      <c r="E152" s="117"/>
      <c r="F152" s="117"/>
      <c r="G152" s="74" t="str">
        <f t="shared" si="6"/>
        <v/>
      </c>
      <c r="H152" s="74" t="str">
        <f t="shared" si="8"/>
        <v/>
      </c>
      <c r="I152" s="69" t="str">
        <f t="shared" si="7"/>
        <v/>
      </c>
    </row>
    <row r="153" spans="1:9" ht="30" customHeight="1">
      <c r="A153" s="109">
        <f>'Dog Codes'!A120</f>
        <v>175</v>
      </c>
      <c r="B153" s="60" t="str">
        <f>'Dog Codes'!B120</f>
        <v>German Wire Haired Pointer</v>
      </c>
      <c r="C153" s="117">
        <f>'Dog Codes'!D120</f>
        <v>0</v>
      </c>
      <c r="D153" s="117">
        <f>'Dog Codes'!E120</f>
        <v>0</v>
      </c>
      <c r="E153" s="117"/>
      <c r="F153" s="117"/>
      <c r="G153" s="74" t="str">
        <f t="shared" si="6"/>
        <v/>
      </c>
      <c r="H153" s="74" t="str">
        <f t="shared" si="8"/>
        <v/>
      </c>
      <c r="I153" s="69" t="str">
        <f t="shared" si="7"/>
        <v/>
      </c>
    </row>
    <row r="154" spans="1:9" ht="30" customHeight="1">
      <c r="A154" s="109">
        <f>'Dog Codes'!A121</f>
        <v>176</v>
      </c>
      <c r="B154" s="60" t="str">
        <f>'Dog Codes'!B121</f>
        <v>Giant Schnauzer</v>
      </c>
      <c r="C154" s="117">
        <f>'Dog Codes'!D121</f>
        <v>0</v>
      </c>
      <c r="D154" s="117">
        <f>'Dog Codes'!E121</f>
        <v>0</v>
      </c>
      <c r="E154" s="117"/>
      <c r="F154" s="117"/>
      <c r="G154" s="74" t="str">
        <f t="shared" si="6"/>
        <v/>
      </c>
      <c r="H154" s="74" t="str">
        <f t="shared" si="8"/>
        <v/>
      </c>
      <c r="I154" s="69" t="str">
        <f t="shared" si="7"/>
        <v/>
      </c>
    </row>
    <row r="155" spans="1:9" ht="30" customHeight="1">
      <c r="A155" s="109">
        <f>'Dog Codes'!A122</f>
        <v>177</v>
      </c>
      <c r="B155" s="60" t="str">
        <f>'Dog Codes'!B122</f>
        <v>Glen Of Imaal Terrier</v>
      </c>
      <c r="C155" s="117">
        <f>'Dog Codes'!D122</f>
        <v>0</v>
      </c>
      <c r="D155" s="117">
        <f>'Dog Codes'!E122</f>
        <v>0</v>
      </c>
      <c r="E155" s="117"/>
      <c r="F155" s="117"/>
      <c r="G155" s="74" t="str">
        <f t="shared" si="6"/>
        <v/>
      </c>
      <c r="H155" s="74" t="str">
        <f t="shared" si="8"/>
        <v/>
      </c>
      <c r="I155" s="69" t="str">
        <f t="shared" si="7"/>
        <v/>
      </c>
    </row>
    <row r="156" spans="1:9" ht="30" customHeight="1">
      <c r="A156" s="109">
        <f>'Dog Codes'!A123</f>
        <v>178</v>
      </c>
      <c r="B156" s="60" t="str">
        <f>'Dog Codes'!B123</f>
        <v>Golden Retriever</v>
      </c>
      <c r="C156" s="117">
        <f>'Dog Codes'!D123</f>
        <v>0</v>
      </c>
      <c r="D156" s="117">
        <f>'Dog Codes'!E123</f>
        <v>0</v>
      </c>
      <c r="E156" s="117"/>
      <c r="F156" s="117"/>
      <c r="G156" s="74" t="str">
        <f t="shared" si="6"/>
        <v/>
      </c>
      <c r="H156" s="74" t="str">
        <f t="shared" si="8"/>
        <v/>
      </c>
      <c r="I156" s="69" t="str">
        <f t="shared" si="7"/>
        <v/>
      </c>
    </row>
    <row r="157" spans="1:9" ht="30" customHeight="1">
      <c r="A157" s="109">
        <f>'Dog Codes'!A124</f>
        <v>179</v>
      </c>
      <c r="B157" s="60" t="str">
        <f>'Dog Codes'!B124</f>
        <v>Gordon Setter</v>
      </c>
      <c r="C157" s="117">
        <f>'Dog Codes'!D124</f>
        <v>0</v>
      </c>
      <c r="D157" s="117">
        <f>'Dog Codes'!E124</f>
        <v>0</v>
      </c>
      <c r="E157" s="117"/>
      <c r="F157" s="117"/>
      <c r="G157" s="74" t="str">
        <f t="shared" si="6"/>
        <v/>
      </c>
      <c r="H157" s="74" t="str">
        <f t="shared" si="8"/>
        <v/>
      </c>
      <c r="I157" s="69" t="str">
        <f t="shared" si="7"/>
        <v/>
      </c>
    </row>
    <row r="158" spans="1:9" ht="30" customHeight="1">
      <c r="A158" s="109">
        <f>'Dog Codes'!A125</f>
        <v>180</v>
      </c>
      <c r="B158" s="60" t="str">
        <f>'Dog Codes'!B125</f>
        <v>Grand Bleu De Gascogne (Imp)</v>
      </c>
      <c r="C158" s="117">
        <f>'Dog Codes'!D125</f>
        <v>0</v>
      </c>
      <c r="D158" s="117">
        <f>'Dog Codes'!E125</f>
        <v>0</v>
      </c>
      <c r="E158" s="117"/>
      <c r="F158" s="117"/>
      <c r="G158" s="74" t="str">
        <f t="shared" si="6"/>
        <v/>
      </c>
      <c r="H158" s="74" t="str">
        <f t="shared" si="8"/>
        <v/>
      </c>
      <c r="I158" s="69" t="str">
        <f t="shared" si="7"/>
        <v/>
      </c>
    </row>
    <row r="159" spans="1:9" ht="30" customHeight="1">
      <c r="A159" s="109">
        <f>'Dog Codes'!A126</f>
        <v>181</v>
      </c>
      <c r="B159" s="60" t="str">
        <f>'Dog Codes'!B126</f>
        <v>Grand Bleu De Gascoigne</v>
      </c>
      <c r="C159" s="117">
        <f>'Dog Codes'!D126</f>
        <v>0</v>
      </c>
      <c r="D159" s="117">
        <f>'Dog Codes'!E126</f>
        <v>0</v>
      </c>
      <c r="E159" s="117"/>
      <c r="F159" s="117"/>
      <c r="G159" s="74" t="str">
        <f t="shared" si="6"/>
        <v/>
      </c>
      <c r="H159" s="74" t="str">
        <f t="shared" si="8"/>
        <v/>
      </c>
      <c r="I159" s="69" t="str">
        <f t="shared" si="7"/>
        <v/>
      </c>
    </row>
    <row r="160" spans="1:9" ht="30" customHeight="1">
      <c r="A160" s="109">
        <f>'Dog Codes'!A127</f>
        <v>182</v>
      </c>
      <c r="B160" s="60" t="str">
        <f>'Dog Codes'!B127</f>
        <v>Great Dane</v>
      </c>
      <c r="C160" s="117">
        <f>'Dog Codes'!D127</f>
        <v>0</v>
      </c>
      <c r="D160" s="117">
        <f>'Dog Codes'!E127</f>
        <v>0</v>
      </c>
      <c r="E160" s="117"/>
      <c r="F160" s="117"/>
      <c r="G160" s="74" t="str">
        <f t="shared" si="6"/>
        <v/>
      </c>
      <c r="H160" s="74" t="str">
        <f t="shared" si="8"/>
        <v/>
      </c>
      <c r="I160" s="69" t="str">
        <f t="shared" si="7"/>
        <v/>
      </c>
    </row>
    <row r="161" spans="1:9" ht="30" customHeight="1">
      <c r="A161" s="109">
        <f>'Dog Codes'!A128</f>
        <v>183</v>
      </c>
      <c r="B161" s="60" t="str">
        <f>'Dog Codes'!B128</f>
        <v>Greenland Dog</v>
      </c>
      <c r="C161" s="117">
        <f>'Dog Codes'!D128</f>
        <v>0</v>
      </c>
      <c r="D161" s="117">
        <f>'Dog Codes'!E128</f>
        <v>0</v>
      </c>
      <c r="E161" s="117"/>
      <c r="F161" s="117"/>
      <c r="G161" s="74" t="str">
        <f t="shared" si="6"/>
        <v/>
      </c>
      <c r="H161" s="74" t="str">
        <f t="shared" si="8"/>
        <v/>
      </c>
      <c r="I161" s="69" t="str">
        <f t="shared" si="7"/>
        <v/>
      </c>
    </row>
    <row r="162" spans="1:9" ht="30" customHeight="1">
      <c r="A162" s="109">
        <f>'Dog Codes'!A129</f>
        <v>184</v>
      </c>
      <c r="B162" s="60" t="str">
        <f>'Dog Codes'!B129</f>
        <v>Greyhound</v>
      </c>
      <c r="C162" s="117">
        <f>'Dog Codes'!D129</f>
        <v>0</v>
      </c>
      <c r="D162" s="117">
        <f>'Dog Codes'!E129</f>
        <v>0</v>
      </c>
      <c r="E162" s="117"/>
      <c r="F162" s="117"/>
      <c r="G162" s="74" t="str">
        <f t="shared" si="6"/>
        <v/>
      </c>
      <c r="H162" s="74" t="str">
        <f t="shared" si="8"/>
        <v/>
      </c>
      <c r="I162" s="69" t="str">
        <f t="shared" si="7"/>
        <v/>
      </c>
    </row>
    <row r="163" spans="1:9" ht="30" customHeight="1">
      <c r="A163" s="109">
        <f>'Dog Codes'!A130</f>
        <v>185</v>
      </c>
      <c r="B163" s="60" t="str">
        <f>'Dog Codes'!B130</f>
        <v>Griffon (Rough Haired)</v>
      </c>
      <c r="C163" s="117">
        <f>'Dog Codes'!D130</f>
        <v>0</v>
      </c>
      <c r="D163" s="117">
        <f>'Dog Codes'!E130</f>
        <v>0</v>
      </c>
      <c r="E163" s="117"/>
      <c r="F163" s="117"/>
      <c r="G163" s="74" t="str">
        <f t="shared" si="6"/>
        <v/>
      </c>
      <c r="H163" s="74" t="str">
        <f t="shared" si="8"/>
        <v/>
      </c>
      <c r="I163" s="69" t="str">
        <f t="shared" si="7"/>
        <v/>
      </c>
    </row>
    <row r="164" spans="1:9" ht="30" customHeight="1">
      <c r="A164" s="109">
        <f>'Dog Codes'!A131</f>
        <v>186</v>
      </c>
      <c r="B164" s="60" t="str">
        <f>'Dog Codes'!B131</f>
        <v>Griffon Bruxellois</v>
      </c>
      <c r="C164" s="117">
        <f>'Dog Codes'!D131</f>
        <v>0</v>
      </c>
      <c r="D164" s="117">
        <f>'Dog Codes'!E131</f>
        <v>0</v>
      </c>
      <c r="E164" s="117"/>
      <c r="F164" s="117"/>
      <c r="G164" s="74" t="str">
        <f t="shared" si="6"/>
        <v/>
      </c>
      <c r="H164" s="74" t="str">
        <f t="shared" si="8"/>
        <v/>
      </c>
      <c r="I164" s="69" t="str">
        <f t="shared" si="7"/>
        <v/>
      </c>
    </row>
    <row r="165" spans="1:9" ht="30" customHeight="1">
      <c r="A165" s="109">
        <f>'Dog Codes'!A132</f>
        <v>187</v>
      </c>
      <c r="B165" s="60" t="str">
        <f>'Dog Codes'!B132</f>
        <v>Gundog Group</v>
      </c>
      <c r="C165" s="117">
        <f>'Dog Codes'!D132</f>
        <v>0</v>
      </c>
      <c r="D165" s="117">
        <f>'Dog Codes'!E132</f>
        <v>0</v>
      </c>
      <c r="E165" s="117"/>
      <c r="F165" s="117"/>
      <c r="G165" s="74" t="str">
        <f t="shared" si="6"/>
        <v/>
      </c>
      <c r="H165" s="74" t="str">
        <f t="shared" si="8"/>
        <v/>
      </c>
      <c r="I165" s="69" t="str">
        <f t="shared" si="7"/>
        <v/>
      </c>
    </row>
    <row r="166" spans="1:9" ht="30" customHeight="1">
      <c r="A166" s="109">
        <f>'Dog Codes'!A133</f>
        <v>188</v>
      </c>
      <c r="B166" s="60" t="str">
        <f>'Dog Codes'!B133</f>
        <v>Hamiltonstovare</v>
      </c>
      <c r="C166" s="117">
        <f>'Dog Codes'!D133</f>
        <v>0</v>
      </c>
      <c r="D166" s="117">
        <f>'Dog Codes'!E133</f>
        <v>0</v>
      </c>
      <c r="E166" s="117"/>
      <c r="F166" s="117"/>
      <c r="G166" s="74" t="str">
        <f t="shared" si="6"/>
        <v/>
      </c>
      <c r="H166" s="74" t="str">
        <f t="shared" si="8"/>
        <v/>
      </c>
      <c r="I166" s="69" t="str">
        <f t="shared" si="7"/>
        <v/>
      </c>
    </row>
    <row r="167" spans="1:9" ht="30" customHeight="1">
      <c r="A167" s="109">
        <f>'Dog Codes'!A134</f>
        <v>190</v>
      </c>
      <c r="B167" s="60" t="str">
        <f>'Dog Codes'!B134</f>
        <v>Harrier</v>
      </c>
      <c r="C167" s="117">
        <f>'Dog Codes'!D134</f>
        <v>0</v>
      </c>
      <c r="D167" s="117">
        <f>'Dog Codes'!E134</f>
        <v>0</v>
      </c>
      <c r="E167" s="117"/>
      <c r="F167" s="117"/>
      <c r="G167" s="74" t="str">
        <f t="shared" si="6"/>
        <v/>
      </c>
      <c r="H167" s="74" t="str">
        <f t="shared" si="8"/>
        <v/>
      </c>
      <c r="I167" s="69" t="str">
        <f t="shared" si="7"/>
        <v/>
      </c>
    </row>
    <row r="168" spans="1:9" ht="30" customHeight="1">
      <c r="A168" s="109">
        <f>'Cat Codes'!A34</f>
        <v>191</v>
      </c>
      <c r="B168" s="60" t="str">
        <f>'Cat Codes'!B34</f>
        <v>Havana</v>
      </c>
      <c r="C168" s="117">
        <f>'Cat Codes'!D34</f>
        <v>0</v>
      </c>
      <c r="D168" s="117">
        <f>'Cat Codes'!E34</f>
        <v>0</v>
      </c>
      <c r="E168" s="117"/>
      <c r="F168" s="117"/>
      <c r="G168" s="74" t="str">
        <f t="shared" si="6"/>
        <v/>
      </c>
      <c r="H168" s="74" t="str">
        <f t="shared" si="8"/>
        <v/>
      </c>
      <c r="I168" s="69" t="str">
        <f t="shared" si="7"/>
        <v/>
      </c>
    </row>
    <row r="169" spans="1:9" ht="30" customHeight="1">
      <c r="A169" s="109">
        <f>'Dog Codes'!A135</f>
        <v>193</v>
      </c>
      <c r="B169" s="60" t="str">
        <f>'Dog Codes'!B135</f>
        <v>Havanese</v>
      </c>
      <c r="C169" s="117">
        <f>'Dog Codes'!D135</f>
        <v>0</v>
      </c>
      <c r="D169" s="117">
        <f>'Dog Codes'!E135</f>
        <v>0</v>
      </c>
      <c r="E169" s="117"/>
      <c r="F169" s="117"/>
      <c r="G169" s="74" t="str">
        <f t="shared" si="6"/>
        <v/>
      </c>
      <c r="H169" s="74" t="str">
        <f t="shared" si="8"/>
        <v/>
      </c>
      <c r="I169" s="69" t="str">
        <f t="shared" si="7"/>
        <v/>
      </c>
    </row>
    <row r="170" spans="1:9" ht="30" customHeight="1">
      <c r="A170" s="109">
        <f>'Dog Codes'!A136</f>
        <v>196</v>
      </c>
      <c r="B170" s="60" t="str">
        <f>'Dog Codes'!B136</f>
        <v>Hovawart</v>
      </c>
      <c r="C170" s="117">
        <f>'Dog Codes'!D136</f>
        <v>0</v>
      </c>
      <c r="D170" s="117">
        <f>'Dog Codes'!E136</f>
        <v>0</v>
      </c>
      <c r="E170" s="117"/>
      <c r="F170" s="117"/>
      <c r="G170" s="74" t="str">
        <f t="shared" si="6"/>
        <v/>
      </c>
      <c r="H170" s="74" t="str">
        <f t="shared" si="8"/>
        <v/>
      </c>
      <c r="I170" s="69" t="str">
        <f t="shared" si="7"/>
        <v/>
      </c>
    </row>
    <row r="171" spans="1:9" ht="30" customHeight="1">
      <c r="A171" s="109">
        <f>'Dog Codes'!A137</f>
        <v>197</v>
      </c>
      <c r="B171" s="60" t="str">
        <f>'Dog Codes'!B137</f>
        <v>Hungarian Kuvasz</v>
      </c>
      <c r="C171" s="117">
        <f>'Dog Codes'!D137</f>
        <v>0</v>
      </c>
      <c r="D171" s="117">
        <f>'Dog Codes'!E137</f>
        <v>0</v>
      </c>
      <c r="E171" s="117"/>
      <c r="F171" s="117"/>
      <c r="G171" s="74" t="str">
        <f t="shared" si="6"/>
        <v/>
      </c>
      <c r="H171" s="74" t="str">
        <f t="shared" si="8"/>
        <v/>
      </c>
      <c r="I171" s="69" t="str">
        <f t="shared" si="7"/>
        <v/>
      </c>
    </row>
    <row r="172" spans="1:9" ht="30" customHeight="1">
      <c r="A172" s="109">
        <f>'Dog Codes'!A138</f>
        <v>198</v>
      </c>
      <c r="B172" s="60" t="str">
        <f>'Dog Codes'!B138</f>
        <v>Hungarian Puli</v>
      </c>
      <c r="C172" s="117">
        <f>'Dog Codes'!D138</f>
        <v>0</v>
      </c>
      <c r="D172" s="117">
        <f>'Dog Codes'!E138</f>
        <v>0</v>
      </c>
      <c r="E172" s="117"/>
      <c r="F172" s="117"/>
      <c r="G172" s="74" t="str">
        <f t="shared" si="6"/>
        <v/>
      </c>
      <c r="H172" s="74" t="str">
        <f t="shared" si="8"/>
        <v/>
      </c>
      <c r="I172" s="69" t="str">
        <f t="shared" si="7"/>
        <v/>
      </c>
    </row>
    <row r="173" spans="1:9" ht="30" customHeight="1">
      <c r="A173" s="109">
        <f>'Dog Codes'!A139</f>
        <v>199</v>
      </c>
      <c r="B173" s="60" t="str">
        <f>'Dog Codes'!B139</f>
        <v>Hungarian Vizsla</v>
      </c>
      <c r="C173" s="117">
        <f>'Dog Codes'!D139</f>
        <v>0</v>
      </c>
      <c r="D173" s="117">
        <f>'Dog Codes'!E139</f>
        <v>0</v>
      </c>
      <c r="E173" s="117"/>
      <c r="F173" s="117"/>
      <c r="G173" s="74" t="str">
        <f t="shared" si="6"/>
        <v/>
      </c>
      <c r="H173" s="74" t="str">
        <f t="shared" si="8"/>
        <v/>
      </c>
      <c r="I173" s="69" t="str">
        <f t="shared" si="7"/>
        <v/>
      </c>
    </row>
    <row r="174" spans="1:9" ht="30" customHeight="1">
      <c r="A174" s="109">
        <f>'Dog Codes'!A140</f>
        <v>200</v>
      </c>
      <c r="B174" s="60" t="str">
        <f>'Dog Codes'!B140</f>
        <v>Hungarian Wire Haired Vizsla</v>
      </c>
      <c r="C174" s="117">
        <f>'Dog Codes'!D140</f>
        <v>0</v>
      </c>
      <c r="D174" s="117">
        <f>'Dog Codes'!E140</f>
        <v>0</v>
      </c>
      <c r="E174" s="117"/>
      <c r="F174" s="117"/>
      <c r="G174" s="74" t="str">
        <f t="shared" si="6"/>
        <v/>
      </c>
      <c r="H174" s="74" t="str">
        <f t="shared" si="8"/>
        <v/>
      </c>
      <c r="I174" s="69" t="str">
        <f t="shared" si="7"/>
        <v/>
      </c>
    </row>
    <row r="175" spans="1:9" ht="30" customHeight="1">
      <c r="A175" s="109">
        <f>'Dog Codes'!A141</f>
        <v>201</v>
      </c>
      <c r="B175" s="60" t="str">
        <f>'Dog Codes'!B141</f>
        <v>Ibizan Hound</v>
      </c>
      <c r="C175" s="117">
        <f>'Dog Codes'!D141</f>
        <v>0</v>
      </c>
      <c r="D175" s="117">
        <f>'Dog Codes'!E141</f>
        <v>0</v>
      </c>
      <c r="E175" s="117"/>
      <c r="F175" s="117"/>
      <c r="G175" s="74" t="str">
        <f t="shared" si="6"/>
        <v/>
      </c>
      <c r="H175" s="74" t="str">
        <f t="shared" si="8"/>
        <v/>
      </c>
      <c r="I175" s="69" t="str">
        <f t="shared" si="7"/>
        <v/>
      </c>
    </row>
    <row r="176" spans="1:9" ht="30" customHeight="1">
      <c r="A176" s="109">
        <f>'Dog Codes'!A142</f>
        <v>203</v>
      </c>
      <c r="B176" s="60" t="str">
        <f>'Dog Codes'!B142</f>
        <v>Iceland Dog (Declassified)</v>
      </c>
      <c r="C176" s="117">
        <f>'Dog Codes'!D142</f>
        <v>0</v>
      </c>
      <c r="D176" s="117">
        <f>'Dog Codes'!E142</f>
        <v>0</v>
      </c>
      <c r="E176" s="117"/>
      <c r="F176" s="117"/>
      <c r="G176" s="74" t="str">
        <f t="shared" si="6"/>
        <v/>
      </c>
      <c r="H176" s="74" t="str">
        <f t="shared" si="8"/>
        <v/>
      </c>
      <c r="I176" s="69" t="str">
        <f t="shared" si="7"/>
        <v/>
      </c>
    </row>
    <row r="177" spans="1:9" ht="30" customHeight="1">
      <c r="A177" s="109">
        <f>'Dog Codes'!A143</f>
        <v>204</v>
      </c>
      <c r="B177" s="60" t="str">
        <f>'Dog Codes'!B143</f>
        <v>Irish Red &amp; White Setter</v>
      </c>
      <c r="C177" s="117">
        <f>'Dog Codes'!D143</f>
        <v>0</v>
      </c>
      <c r="D177" s="117">
        <f>'Dog Codes'!E143</f>
        <v>0</v>
      </c>
      <c r="E177" s="117"/>
      <c r="F177" s="117"/>
      <c r="G177" s="74" t="str">
        <f t="shared" si="6"/>
        <v/>
      </c>
      <c r="H177" s="74" t="str">
        <f t="shared" si="8"/>
        <v/>
      </c>
      <c r="I177" s="69" t="str">
        <f t="shared" si="7"/>
        <v/>
      </c>
    </row>
    <row r="178" spans="1:9" ht="30" customHeight="1">
      <c r="A178" s="109">
        <f>'Dog Codes'!A144</f>
        <v>205</v>
      </c>
      <c r="B178" s="60" t="str">
        <f>'Dog Codes'!B144</f>
        <v>Irish Red And White Setter</v>
      </c>
      <c r="C178" s="117">
        <f>'Dog Codes'!D144</f>
        <v>0</v>
      </c>
      <c r="D178" s="117">
        <f>'Dog Codes'!E144</f>
        <v>0</v>
      </c>
      <c r="E178" s="117"/>
      <c r="F178" s="117"/>
      <c r="G178" s="74" t="str">
        <f t="shared" si="6"/>
        <v/>
      </c>
      <c r="H178" s="74" t="str">
        <f t="shared" si="8"/>
        <v/>
      </c>
      <c r="I178" s="69" t="str">
        <f t="shared" si="7"/>
        <v/>
      </c>
    </row>
    <row r="179" spans="1:9" ht="30" customHeight="1">
      <c r="A179" s="109">
        <f>'Dog Codes'!A145</f>
        <v>206</v>
      </c>
      <c r="B179" s="60" t="str">
        <f>'Dog Codes'!B145</f>
        <v>Irish Setter</v>
      </c>
      <c r="C179" s="117">
        <f>'Dog Codes'!D145</f>
        <v>0</v>
      </c>
      <c r="D179" s="117">
        <f>'Dog Codes'!E145</f>
        <v>0</v>
      </c>
      <c r="E179" s="117"/>
      <c r="F179" s="117"/>
      <c r="G179" s="74" t="str">
        <f t="shared" si="6"/>
        <v/>
      </c>
      <c r="H179" s="74" t="str">
        <f t="shared" si="8"/>
        <v/>
      </c>
      <c r="I179" s="69" t="str">
        <f t="shared" si="7"/>
        <v/>
      </c>
    </row>
    <row r="180" spans="1:9" ht="30" customHeight="1">
      <c r="A180" s="109">
        <f>'Dog Codes'!A146</f>
        <v>207</v>
      </c>
      <c r="B180" s="60" t="str">
        <f>'Dog Codes'!B146</f>
        <v>Irish Terrier</v>
      </c>
      <c r="C180" s="117">
        <f>'Dog Codes'!D146</f>
        <v>0</v>
      </c>
      <c r="D180" s="117">
        <f>'Dog Codes'!E146</f>
        <v>0</v>
      </c>
      <c r="E180" s="117"/>
      <c r="F180" s="117"/>
      <c r="G180" s="74" t="str">
        <f t="shared" si="6"/>
        <v/>
      </c>
      <c r="H180" s="74" t="str">
        <f t="shared" si="8"/>
        <v/>
      </c>
      <c r="I180" s="69" t="str">
        <f t="shared" si="7"/>
        <v/>
      </c>
    </row>
    <row r="181" spans="1:9" ht="30" customHeight="1">
      <c r="A181" s="109">
        <f>'Dog Codes'!A147</f>
        <v>208</v>
      </c>
      <c r="B181" s="60" t="str">
        <f>'Dog Codes'!B147</f>
        <v>Irish Water Spaniel</v>
      </c>
      <c r="C181" s="117">
        <f>'Dog Codes'!D147</f>
        <v>0</v>
      </c>
      <c r="D181" s="117">
        <f>'Dog Codes'!E147</f>
        <v>0</v>
      </c>
      <c r="E181" s="117"/>
      <c r="F181" s="117"/>
      <c r="G181" s="74" t="str">
        <f t="shared" si="6"/>
        <v/>
      </c>
      <c r="H181" s="74" t="str">
        <f t="shared" si="8"/>
        <v/>
      </c>
      <c r="I181" s="69" t="str">
        <f t="shared" si="7"/>
        <v/>
      </c>
    </row>
    <row r="182" spans="1:9" ht="30" customHeight="1">
      <c r="A182" s="109">
        <f>'Dog Codes'!A148</f>
        <v>209</v>
      </c>
      <c r="B182" s="60" t="str">
        <f>'Dog Codes'!B148</f>
        <v>Irish Wolfhound</v>
      </c>
      <c r="C182" s="117">
        <f>'Dog Codes'!D148</f>
        <v>0</v>
      </c>
      <c r="D182" s="117">
        <f>'Dog Codes'!E148</f>
        <v>0</v>
      </c>
      <c r="E182" s="117"/>
      <c r="F182" s="117"/>
      <c r="G182" s="74" t="str">
        <f t="shared" si="6"/>
        <v/>
      </c>
      <c r="H182" s="74" t="str">
        <f t="shared" si="8"/>
        <v/>
      </c>
      <c r="I182" s="69" t="str">
        <f t="shared" si="7"/>
        <v/>
      </c>
    </row>
    <row r="183" spans="1:9" ht="30" customHeight="1">
      <c r="A183" s="109">
        <f>'Dog Codes'!A149</f>
        <v>210</v>
      </c>
      <c r="B183" s="60" t="str">
        <f>'Dog Codes'!B149</f>
        <v>Italian Greyhound</v>
      </c>
      <c r="C183" s="117">
        <f>'Dog Codes'!D149</f>
        <v>0</v>
      </c>
      <c r="D183" s="117">
        <f>'Dog Codes'!E149</f>
        <v>0</v>
      </c>
      <c r="E183" s="117"/>
      <c r="F183" s="117"/>
      <c r="G183" s="74" t="str">
        <f t="shared" si="6"/>
        <v/>
      </c>
      <c r="H183" s="74" t="str">
        <f t="shared" si="8"/>
        <v/>
      </c>
      <c r="I183" s="69" t="str">
        <f t="shared" si="7"/>
        <v/>
      </c>
    </row>
    <row r="184" spans="1:9" ht="30" customHeight="1">
      <c r="A184" s="109">
        <f>'Dog Codes'!A150</f>
        <v>211</v>
      </c>
      <c r="B184" s="60" t="str">
        <f>'Dog Codes'!B150</f>
        <v>Italian Spinone</v>
      </c>
      <c r="C184" s="117">
        <f>'Dog Codes'!D150</f>
        <v>0</v>
      </c>
      <c r="D184" s="117">
        <f>'Dog Codes'!E150</f>
        <v>0</v>
      </c>
      <c r="E184" s="117"/>
      <c r="F184" s="117"/>
      <c r="G184" s="74" t="str">
        <f t="shared" si="6"/>
        <v/>
      </c>
      <c r="H184" s="74" t="str">
        <f t="shared" si="8"/>
        <v/>
      </c>
      <c r="I184" s="69" t="str">
        <f t="shared" si="7"/>
        <v/>
      </c>
    </row>
    <row r="185" spans="1:9" ht="30" customHeight="1">
      <c r="A185" s="109">
        <f>'Dog Codes'!A151</f>
        <v>212</v>
      </c>
      <c r="B185" s="60" t="str">
        <f>'Dog Codes'!B151</f>
        <v>Jack Russell Terrier</v>
      </c>
      <c r="C185" s="117">
        <f>'Dog Codes'!D151</f>
        <v>0</v>
      </c>
      <c r="D185" s="117">
        <f>'Dog Codes'!E151</f>
        <v>0</v>
      </c>
      <c r="E185" s="117"/>
      <c r="F185" s="117"/>
      <c r="G185" s="74" t="str">
        <f t="shared" si="6"/>
        <v/>
      </c>
      <c r="H185" s="74" t="str">
        <f t="shared" si="8"/>
        <v/>
      </c>
      <c r="I185" s="69" t="str">
        <f t="shared" si="7"/>
        <v/>
      </c>
    </row>
    <row r="186" spans="1:9" ht="30" customHeight="1">
      <c r="A186" s="109">
        <f>'Dog Codes'!A152</f>
        <v>213</v>
      </c>
      <c r="B186" s="60" t="str">
        <f>'Dog Codes'!B152</f>
        <v>Japanese Akita</v>
      </c>
      <c r="C186" s="117">
        <f>'Dog Codes'!D152</f>
        <v>0</v>
      </c>
      <c r="D186" s="117">
        <f>'Dog Codes'!E152</f>
        <v>0</v>
      </c>
      <c r="E186" s="117"/>
      <c r="F186" s="117"/>
      <c r="G186" s="74" t="str">
        <f t="shared" si="6"/>
        <v/>
      </c>
      <c r="H186" s="74" t="str">
        <f t="shared" si="8"/>
        <v/>
      </c>
      <c r="I186" s="69" t="str">
        <f t="shared" si="7"/>
        <v/>
      </c>
    </row>
    <row r="187" spans="1:9" ht="30" customHeight="1">
      <c r="A187" s="109">
        <f>'Cat Codes'!A35</f>
        <v>214</v>
      </c>
      <c r="B187" s="60" t="str">
        <f>'Cat Codes'!B35</f>
        <v>Japanese Bobtail</v>
      </c>
      <c r="C187" s="117">
        <f>'Cat Codes'!D35</f>
        <v>0</v>
      </c>
      <c r="D187" s="117">
        <f>'Cat Codes'!E35</f>
        <v>0</v>
      </c>
      <c r="E187" s="117"/>
      <c r="F187" s="117"/>
      <c r="G187" s="74" t="str">
        <f t="shared" si="6"/>
        <v/>
      </c>
      <c r="H187" s="74" t="str">
        <f t="shared" si="8"/>
        <v/>
      </c>
      <c r="I187" s="69" t="str">
        <f t="shared" si="7"/>
        <v/>
      </c>
    </row>
    <row r="188" spans="1:9" ht="30" customHeight="1">
      <c r="A188" s="109">
        <f>'Dog Codes'!A153</f>
        <v>215</v>
      </c>
      <c r="B188" s="60" t="str">
        <f>'Dog Codes'!B153</f>
        <v>Japanese Chin</v>
      </c>
      <c r="C188" s="117">
        <f>'Dog Codes'!D153</f>
        <v>0</v>
      </c>
      <c r="D188" s="117">
        <f>'Dog Codes'!E153</f>
        <v>0</v>
      </c>
      <c r="E188" s="117"/>
      <c r="F188" s="117"/>
      <c r="G188" s="74" t="str">
        <f t="shared" si="6"/>
        <v/>
      </c>
      <c r="H188" s="74" t="str">
        <f t="shared" si="8"/>
        <v/>
      </c>
      <c r="I188" s="69" t="str">
        <f t="shared" si="7"/>
        <v/>
      </c>
    </row>
    <row r="189" spans="1:9" ht="30" customHeight="1">
      <c r="A189" s="109">
        <f>'Dog Codes'!A154</f>
        <v>216</v>
      </c>
      <c r="B189" s="60" t="str">
        <f>'Dog Codes'!B154</f>
        <v>Japanese Shiba Inu</v>
      </c>
      <c r="C189" s="117">
        <f>'Dog Codes'!D154</f>
        <v>0</v>
      </c>
      <c r="D189" s="117">
        <f>'Dog Codes'!E154</f>
        <v>0</v>
      </c>
      <c r="E189" s="117"/>
      <c r="F189" s="117"/>
      <c r="G189" s="74" t="str">
        <f t="shared" si="6"/>
        <v/>
      </c>
      <c r="H189" s="74" t="str">
        <f t="shared" si="8"/>
        <v/>
      </c>
      <c r="I189" s="69" t="str">
        <f t="shared" si="7"/>
        <v/>
      </c>
    </row>
    <row r="190" spans="1:9" ht="30" customHeight="1">
      <c r="A190" s="109">
        <f>'Dog Codes'!A155</f>
        <v>217</v>
      </c>
      <c r="B190" s="60" t="str">
        <f>'Dog Codes'!B155</f>
        <v>Japanese Spaniel</v>
      </c>
      <c r="C190" s="117">
        <f>'Dog Codes'!D155</f>
        <v>0</v>
      </c>
      <c r="D190" s="117">
        <f>'Dog Codes'!E155</f>
        <v>0</v>
      </c>
      <c r="E190" s="117"/>
      <c r="F190" s="117"/>
      <c r="G190" s="74" t="str">
        <f t="shared" si="6"/>
        <v/>
      </c>
      <c r="H190" s="74" t="str">
        <f t="shared" si="8"/>
        <v/>
      </c>
      <c r="I190" s="69" t="str">
        <f t="shared" si="7"/>
        <v/>
      </c>
    </row>
    <row r="191" spans="1:9" ht="30" customHeight="1">
      <c r="A191" s="109">
        <f>'Dog Codes'!A156</f>
        <v>218</v>
      </c>
      <c r="B191" s="60" t="str">
        <f>'Dog Codes'!B156</f>
        <v>Japanese Spitz</v>
      </c>
      <c r="C191" s="117">
        <f>'Dog Codes'!D156</f>
        <v>0</v>
      </c>
      <c r="D191" s="117">
        <f>'Dog Codes'!E156</f>
        <v>0</v>
      </c>
      <c r="E191" s="117"/>
      <c r="F191" s="117"/>
      <c r="G191" s="74" t="str">
        <f t="shared" si="6"/>
        <v/>
      </c>
      <c r="H191" s="74" t="str">
        <f t="shared" si="8"/>
        <v/>
      </c>
      <c r="I191" s="69" t="str">
        <f t="shared" si="7"/>
        <v/>
      </c>
    </row>
    <row r="192" spans="1:9" ht="30" customHeight="1">
      <c r="A192" s="109">
        <f>'Dog Codes'!A157</f>
        <v>220</v>
      </c>
      <c r="B192" s="60" t="str">
        <f>'Dog Codes'!B157</f>
        <v>Keeshond</v>
      </c>
      <c r="C192" s="117">
        <f>'Dog Codes'!D157</f>
        <v>0</v>
      </c>
      <c r="D192" s="117">
        <f>'Dog Codes'!E157</f>
        <v>0</v>
      </c>
      <c r="E192" s="117"/>
      <c r="F192" s="117"/>
      <c r="G192" s="74" t="str">
        <f t="shared" si="6"/>
        <v/>
      </c>
      <c r="H192" s="74" t="str">
        <f t="shared" si="8"/>
        <v/>
      </c>
      <c r="I192" s="69" t="str">
        <f t="shared" si="7"/>
        <v/>
      </c>
    </row>
    <row r="193" spans="1:9" ht="30" customHeight="1">
      <c r="A193" s="109">
        <f>'Dog Codes'!A158</f>
        <v>221</v>
      </c>
      <c r="B193" s="60" t="str">
        <f>'Dog Codes'!B158</f>
        <v>Kerry Blue Terrier</v>
      </c>
      <c r="C193" s="117">
        <f>'Dog Codes'!D158</f>
        <v>0</v>
      </c>
      <c r="D193" s="117">
        <f>'Dog Codes'!E158</f>
        <v>0</v>
      </c>
      <c r="E193" s="117"/>
      <c r="F193" s="117"/>
      <c r="G193" s="74" t="str">
        <f t="shared" si="6"/>
        <v/>
      </c>
      <c r="H193" s="74" t="str">
        <f t="shared" si="8"/>
        <v/>
      </c>
      <c r="I193" s="69" t="str">
        <f t="shared" si="7"/>
        <v/>
      </c>
    </row>
    <row r="194" spans="1:9" ht="30" customHeight="1">
      <c r="A194" s="109">
        <f>'Dog Codes'!A159</f>
        <v>222</v>
      </c>
      <c r="B194" s="60" t="str">
        <f>'Dog Codes'!B159</f>
        <v>King Charles Spaniel</v>
      </c>
      <c r="C194" s="117">
        <f>'Dog Codes'!D159</f>
        <v>0</v>
      </c>
      <c r="D194" s="117">
        <f>'Dog Codes'!E159</f>
        <v>0</v>
      </c>
      <c r="E194" s="117"/>
      <c r="F194" s="117"/>
      <c r="G194" s="74" t="str">
        <f t="shared" si="6"/>
        <v/>
      </c>
      <c r="H194" s="74" t="str">
        <f t="shared" si="8"/>
        <v/>
      </c>
      <c r="I194" s="69" t="str">
        <f t="shared" si="7"/>
        <v/>
      </c>
    </row>
    <row r="195" spans="1:9" ht="30" customHeight="1">
      <c r="A195" s="109">
        <f>'Dog Codes'!A160</f>
        <v>223</v>
      </c>
      <c r="B195" s="60" t="str">
        <f>'Dog Codes'!B160</f>
        <v>Komondor</v>
      </c>
      <c r="C195" s="117">
        <f>'Dog Codes'!D160</f>
        <v>0</v>
      </c>
      <c r="D195" s="117">
        <f>'Dog Codes'!E160</f>
        <v>0</v>
      </c>
      <c r="E195" s="117"/>
      <c r="F195" s="117"/>
      <c r="G195" s="74" t="str">
        <f t="shared" ref="G195:G258" si="9">IF(F195&lt;&gt;"",IF(I195="",IF($C195=$F195,"Pass",""),""),"")</f>
        <v/>
      </c>
      <c r="H195" s="74" t="str">
        <f t="shared" si="8"/>
        <v/>
      </c>
      <c r="I195" s="69" t="str">
        <f t="shared" ref="I195:I258" si="10">IF($D195="Decline","Not Applicable","")</f>
        <v/>
      </c>
    </row>
    <row r="196" spans="1:9" ht="30" customHeight="1">
      <c r="A196" s="109">
        <f>'Dog Codes'!A161</f>
        <v>224</v>
      </c>
      <c r="B196" s="60" t="str">
        <f>'Dog Codes'!B161</f>
        <v>Kooikerhondje (Imp)</v>
      </c>
      <c r="C196" s="117">
        <f>'Dog Codes'!D161</f>
        <v>0</v>
      </c>
      <c r="D196" s="117">
        <f>'Dog Codes'!E161</f>
        <v>0</v>
      </c>
      <c r="E196" s="117"/>
      <c r="F196" s="117"/>
      <c r="G196" s="74" t="str">
        <f t="shared" si="9"/>
        <v/>
      </c>
      <c r="H196" s="74" t="str">
        <f t="shared" ref="H196:H259" si="11">IF(F196&lt;&gt;"",IF(I196="",IF($C196&lt;&gt;$F196,"Fail",""),""),"")</f>
        <v/>
      </c>
      <c r="I196" s="69" t="str">
        <f t="shared" si="10"/>
        <v/>
      </c>
    </row>
    <row r="197" spans="1:9" ht="30" customHeight="1">
      <c r="A197" s="109">
        <f>'Cat Codes'!A36</f>
        <v>225</v>
      </c>
      <c r="B197" s="60" t="str">
        <f>'Cat Codes'!B36</f>
        <v>Korat</v>
      </c>
      <c r="C197" s="117">
        <f>'Cat Codes'!D36</f>
        <v>0</v>
      </c>
      <c r="D197" s="117">
        <f>'Cat Codes'!E36</f>
        <v>0</v>
      </c>
      <c r="E197" s="117"/>
      <c r="F197" s="117"/>
      <c r="G197" s="74" t="str">
        <f t="shared" si="9"/>
        <v/>
      </c>
      <c r="H197" s="74" t="str">
        <f t="shared" si="11"/>
        <v/>
      </c>
      <c r="I197" s="69" t="str">
        <f t="shared" si="10"/>
        <v/>
      </c>
    </row>
    <row r="198" spans="1:9" ht="30" customHeight="1">
      <c r="A198" s="109">
        <f>'Dog Codes'!A162</f>
        <v>226</v>
      </c>
      <c r="B198" s="60" t="str">
        <f>'Dog Codes'!B162</f>
        <v>Labrador Retriever</v>
      </c>
      <c r="C198" s="117">
        <f>'Dog Codes'!D162</f>
        <v>0</v>
      </c>
      <c r="D198" s="117">
        <f>'Dog Codes'!E162</f>
        <v>0</v>
      </c>
      <c r="E198" s="117"/>
      <c r="F198" s="117"/>
      <c r="G198" s="74" t="str">
        <f t="shared" si="9"/>
        <v/>
      </c>
      <c r="H198" s="74" t="str">
        <f t="shared" si="11"/>
        <v/>
      </c>
      <c r="I198" s="69" t="str">
        <f t="shared" si="10"/>
        <v/>
      </c>
    </row>
    <row r="199" spans="1:9" ht="30" customHeight="1">
      <c r="A199" s="109">
        <f>'Dog Codes'!A163</f>
        <v>227</v>
      </c>
      <c r="B199" s="60" t="str">
        <f>'Dog Codes'!B163</f>
        <v>Lagotto Romagnolo (Imp)</v>
      </c>
      <c r="C199" s="117">
        <f>'Dog Codes'!D163</f>
        <v>0</v>
      </c>
      <c r="D199" s="117">
        <f>'Dog Codes'!E163</f>
        <v>0</v>
      </c>
      <c r="E199" s="117"/>
      <c r="F199" s="117"/>
      <c r="G199" s="74" t="str">
        <f t="shared" si="9"/>
        <v/>
      </c>
      <c r="H199" s="74" t="str">
        <f t="shared" si="11"/>
        <v/>
      </c>
      <c r="I199" s="69" t="str">
        <f t="shared" si="10"/>
        <v/>
      </c>
    </row>
    <row r="200" spans="1:9" ht="30" customHeight="1">
      <c r="A200" s="109">
        <f>'Dog Codes'!A164</f>
        <v>228</v>
      </c>
      <c r="B200" s="60" t="str">
        <f>'Dog Codes'!B164</f>
        <v>Lakeland Terrier</v>
      </c>
      <c r="C200" s="117">
        <f>'Dog Codes'!D164</f>
        <v>0</v>
      </c>
      <c r="D200" s="117">
        <f>'Dog Codes'!E164</f>
        <v>0</v>
      </c>
      <c r="E200" s="117"/>
      <c r="F200" s="117"/>
      <c r="G200" s="74" t="str">
        <f t="shared" si="9"/>
        <v/>
      </c>
      <c r="H200" s="74" t="str">
        <f t="shared" si="11"/>
        <v/>
      </c>
      <c r="I200" s="69" t="str">
        <f t="shared" si="10"/>
        <v/>
      </c>
    </row>
    <row r="201" spans="1:9" ht="30" customHeight="1">
      <c r="A201" s="109">
        <f>'Dog Codes'!A165</f>
        <v>229</v>
      </c>
      <c r="B201" s="60" t="str">
        <f>'Dog Codes'!B165</f>
        <v>Lancashire Heeler</v>
      </c>
      <c r="C201" s="117">
        <f>'Dog Codes'!D165</f>
        <v>0</v>
      </c>
      <c r="D201" s="117">
        <f>'Dog Codes'!E165</f>
        <v>0</v>
      </c>
      <c r="E201" s="117"/>
      <c r="F201" s="117"/>
      <c r="G201" s="74" t="str">
        <f t="shared" si="9"/>
        <v/>
      </c>
      <c r="H201" s="74" t="str">
        <f t="shared" si="11"/>
        <v/>
      </c>
      <c r="I201" s="69" t="str">
        <f t="shared" si="10"/>
        <v/>
      </c>
    </row>
    <row r="202" spans="1:9" ht="30" customHeight="1">
      <c r="A202" s="109">
        <f>'Dog Codes'!A166</f>
        <v>230</v>
      </c>
      <c r="B202" s="60" t="str">
        <f>'Dog Codes'!B166</f>
        <v>Large Munsterlander</v>
      </c>
      <c r="C202" s="117">
        <f>'Dog Codes'!D166</f>
        <v>0</v>
      </c>
      <c r="D202" s="117">
        <f>'Dog Codes'!E166</f>
        <v>0</v>
      </c>
      <c r="E202" s="117"/>
      <c r="F202" s="117"/>
      <c r="G202" s="74" t="str">
        <f t="shared" si="9"/>
        <v/>
      </c>
      <c r="H202" s="74" t="str">
        <f t="shared" si="11"/>
        <v/>
      </c>
      <c r="I202" s="69" t="str">
        <f t="shared" si="10"/>
        <v/>
      </c>
    </row>
    <row r="203" spans="1:9" ht="30" customHeight="1">
      <c r="A203" s="109">
        <f>'Dog Codes'!A167</f>
        <v>231</v>
      </c>
      <c r="B203" s="60" t="str">
        <f>'Dog Codes'!B167</f>
        <v>Leonberger</v>
      </c>
      <c r="C203" s="117">
        <f>'Dog Codes'!D167</f>
        <v>0</v>
      </c>
      <c r="D203" s="117">
        <f>'Dog Codes'!E167</f>
        <v>0</v>
      </c>
      <c r="E203" s="117"/>
      <c r="F203" s="117"/>
      <c r="G203" s="74" t="str">
        <f t="shared" si="9"/>
        <v/>
      </c>
      <c r="H203" s="74" t="str">
        <f t="shared" si="11"/>
        <v/>
      </c>
      <c r="I203" s="69" t="str">
        <f t="shared" si="10"/>
        <v/>
      </c>
    </row>
    <row r="204" spans="1:9" ht="30" customHeight="1">
      <c r="A204" s="109">
        <f>'Dog Codes'!A168</f>
        <v>232</v>
      </c>
      <c r="B204" s="60" t="str">
        <f>'Dog Codes'!B168</f>
        <v>Lhasa Apso</v>
      </c>
      <c r="C204" s="117">
        <f>'Dog Codes'!D168</f>
        <v>0</v>
      </c>
      <c r="D204" s="117">
        <f>'Dog Codes'!E168</f>
        <v>0</v>
      </c>
      <c r="E204" s="117"/>
      <c r="F204" s="117"/>
      <c r="G204" s="74" t="str">
        <f t="shared" si="9"/>
        <v/>
      </c>
      <c r="H204" s="74" t="str">
        <f t="shared" si="11"/>
        <v/>
      </c>
      <c r="I204" s="69" t="str">
        <f t="shared" si="10"/>
        <v/>
      </c>
    </row>
    <row r="205" spans="1:9" ht="30" customHeight="1">
      <c r="A205" s="109">
        <f>'Dog Codes'!A169</f>
        <v>234</v>
      </c>
      <c r="B205" s="60" t="str">
        <f>'Dog Codes'!B169</f>
        <v>Long Coat Chihuahua</v>
      </c>
      <c r="C205" s="117">
        <f>'Dog Codes'!D169</f>
        <v>0</v>
      </c>
      <c r="D205" s="117">
        <f>'Dog Codes'!E169</f>
        <v>0</v>
      </c>
      <c r="E205" s="117"/>
      <c r="F205" s="117"/>
      <c r="G205" s="74" t="str">
        <f t="shared" si="9"/>
        <v/>
      </c>
      <c r="H205" s="74" t="str">
        <f t="shared" si="11"/>
        <v/>
      </c>
      <c r="I205" s="69" t="str">
        <f t="shared" si="10"/>
        <v/>
      </c>
    </row>
    <row r="206" spans="1:9" ht="30" customHeight="1">
      <c r="A206" s="109">
        <f>'Dog Codes'!A170</f>
        <v>240</v>
      </c>
      <c r="B206" s="60" t="str">
        <f>'Dog Codes'!B170</f>
        <v>Lowchen ( Little Lion Dog )</v>
      </c>
      <c r="C206" s="117">
        <f>'Dog Codes'!D170</f>
        <v>0</v>
      </c>
      <c r="D206" s="117">
        <f>'Dog Codes'!E170</f>
        <v>0</v>
      </c>
      <c r="E206" s="117"/>
      <c r="F206" s="117"/>
      <c r="G206" s="74" t="str">
        <f t="shared" si="9"/>
        <v/>
      </c>
      <c r="H206" s="74" t="str">
        <f t="shared" si="11"/>
        <v/>
      </c>
      <c r="I206" s="69" t="str">
        <f t="shared" si="10"/>
        <v/>
      </c>
    </row>
    <row r="207" spans="1:9" ht="30" customHeight="1">
      <c r="A207" s="109">
        <f>'Cat Codes'!A37</f>
        <v>241</v>
      </c>
      <c r="B207" s="60" t="str">
        <f>'Cat Codes'!B37</f>
        <v>Maine Coon</v>
      </c>
      <c r="C207" s="117">
        <f>'Cat Codes'!D37</f>
        <v>0</v>
      </c>
      <c r="D207" s="117">
        <f>'Cat Codes'!E37</f>
        <v>0</v>
      </c>
      <c r="E207" s="117"/>
      <c r="F207" s="117"/>
      <c r="G207" s="74" t="str">
        <f t="shared" si="9"/>
        <v/>
      </c>
      <c r="H207" s="74" t="str">
        <f t="shared" si="11"/>
        <v/>
      </c>
      <c r="I207" s="69" t="str">
        <f t="shared" si="10"/>
        <v/>
      </c>
    </row>
    <row r="208" spans="1:9" ht="30" customHeight="1">
      <c r="A208" s="109">
        <f>'Dog Codes'!A171</f>
        <v>242</v>
      </c>
      <c r="B208" s="60" t="str">
        <f>'Dog Codes'!B171</f>
        <v>Maltese</v>
      </c>
      <c r="C208" s="117">
        <f>'Dog Codes'!D171</f>
        <v>0</v>
      </c>
      <c r="D208" s="117">
        <f>'Dog Codes'!E171</f>
        <v>0</v>
      </c>
      <c r="E208" s="117"/>
      <c r="F208" s="117"/>
      <c r="G208" s="74" t="str">
        <f t="shared" si="9"/>
        <v/>
      </c>
      <c r="H208" s="74" t="str">
        <f t="shared" si="11"/>
        <v/>
      </c>
      <c r="I208" s="69" t="str">
        <f t="shared" si="10"/>
        <v/>
      </c>
    </row>
    <row r="209" spans="1:9" ht="30" customHeight="1">
      <c r="A209" s="109">
        <f>'Dog Codes'!A172</f>
        <v>243</v>
      </c>
      <c r="B209" s="60" t="str">
        <f>'Dog Codes'!B172</f>
        <v>Manchester Terrier</v>
      </c>
      <c r="C209" s="117">
        <f>'Dog Codes'!D172</f>
        <v>0</v>
      </c>
      <c r="D209" s="117">
        <f>'Dog Codes'!E172</f>
        <v>0</v>
      </c>
      <c r="E209" s="117"/>
      <c r="F209" s="117"/>
      <c r="G209" s="74" t="str">
        <f t="shared" si="9"/>
        <v/>
      </c>
      <c r="H209" s="74" t="str">
        <f t="shared" si="11"/>
        <v/>
      </c>
      <c r="I209" s="69" t="str">
        <f t="shared" si="10"/>
        <v/>
      </c>
    </row>
    <row r="210" spans="1:9" ht="30" customHeight="1">
      <c r="A210" s="109">
        <f>'Cat Codes'!A38</f>
        <v>244</v>
      </c>
      <c r="B210" s="60" t="str">
        <f>'Cat Codes'!B38</f>
        <v>Manx</v>
      </c>
      <c r="C210" s="117">
        <f>'Cat Codes'!D38</f>
        <v>0</v>
      </c>
      <c r="D210" s="117">
        <f>'Cat Codes'!E38</f>
        <v>0</v>
      </c>
      <c r="E210" s="117"/>
      <c r="F210" s="117"/>
      <c r="G210" s="74" t="str">
        <f t="shared" si="9"/>
        <v/>
      </c>
      <c r="H210" s="74" t="str">
        <f t="shared" si="11"/>
        <v/>
      </c>
      <c r="I210" s="69" t="str">
        <f t="shared" si="10"/>
        <v/>
      </c>
    </row>
    <row r="211" spans="1:9" ht="30" customHeight="1">
      <c r="A211" s="109">
        <f>'Dog Codes'!A173</f>
        <v>245</v>
      </c>
      <c r="B211" s="115" t="str">
        <f>'Dog Codes'!B173</f>
        <v>Maremma Sheepdog</v>
      </c>
      <c r="C211" s="117">
        <f>'Dog Codes'!D173</f>
        <v>0</v>
      </c>
      <c r="D211" s="117">
        <f>'Dog Codes'!E173</f>
        <v>0</v>
      </c>
      <c r="E211" s="117"/>
      <c r="F211" s="117"/>
      <c r="G211" s="74" t="str">
        <f t="shared" si="9"/>
        <v/>
      </c>
      <c r="H211" s="74" t="str">
        <f t="shared" si="11"/>
        <v/>
      </c>
      <c r="I211" s="69" t="str">
        <f t="shared" si="10"/>
        <v/>
      </c>
    </row>
    <row r="212" spans="1:9" ht="30" customHeight="1">
      <c r="A212" s="109">
        <f>'Dog Codes'!A174</f>
        <v>246</v>
      </c>
      <c r="B212" s="115" t="str">
        <f>'Dog Codes'!B174</f>
        <v>Mastiff</v>
      </c>
      <c r="C212" s="117">
        <f>'Dog Codes'!D174</f>
        <v>0</v>
      </c>
      <c r="D212" s="117">
        <f>'Dog Codes'!E174</f>
        <v>0</v>
      </c>
      <c r="E212" s="117"/>
      <c r="F212" s="117"/>
      <c r="G212" s="74" t="str">
        <f t="shared" si="9"/>
        <v/>
      </c>
      <c r="H212" s="74" t="str">
        <f t="shared" si="11"/>
        <v/>
      </c>
      <c r="I212" s="69" t="str">
        <f t="shared" si="10"/>
        <v/>
      </c>
    </row>
    <row r="213" spans="1:9" ht="30" customHeight="1">
      <c r="A213" s="109">
        <f>'Dog Codes'!A175</f>
        <v>247</v>
      </c>
      <c r="B213" s="115" t="str">
        <f>'Dog Codes'!B175</f>
        <v>Mexican Hairless (Imp)</v>
      </c>
      <c r="C213" s="117">
        <f>'Dog Codes'!D175</f>
        <v>0</v>
      </c>
      <c r="D213" s="117">
        <f>'Dog Codes'!E175</f>
        <v>0</v>
      </c>
      <c r="E213" s="117"/>
      <c r="F213" s="117"/>
      <c r="G213" s="74" t="str">
        <f t="shared" si="9"/>
        <v/>
      </c>
      <c r="H213" s="74" t="str">
        <f t="shared" si="11"/>
        <v/>
      </c>
      <c r="I213" s="69" t="str">
        <f t="shared" si="10"/>
        <v/>
      </c>
    </row>
    <row r="214" spans="1:9" ht="30" customHeight="1">
      <c r="A214" s="109">
        <f>'Dog Codes'!A176</f>
        <v>248</v>
      </c>
      <c r="B214" s="60" t="str">
        <f>'Dog Codes'!B176</f>
        <v>Miniature Bull Terrier</v>
      </c>
      <c r="C214" s="117">
        <f>'Dog Codes'!D176</f>
        <v>0</v>
      </c>
      <c r="D214" s="117">
        <f>'Dog Codes'!E176</f>
        <v>0</v>
      </c>
      <c r="E214" s="117"/>
      <c r="F214" s="117"/>
      <c r="G214" s="74" t="str">
        <f t="shared" si="9"/>
        <v/>
      </c>
      <c r="H214" s="74" t="str">
        <f t="shared" si="11"/>
        <v/>
      </c>
      <c r="I214" s="69" t="str">
        <f t="shared" si="10"/>
        <v/>
      </c>
    </row>
    <row r="215" spans="1:9" ht="30" customHeight="1">
      <c r="A215" s="109">
        <f>'Dog Codes'!A177</f>
        <v>250</v>
      </c>
      <c r="B215" s="60" t="str">
        <f>'Dog Codes'!B177</f>
        <v>Miniature Pinscher</v>
      </c>
      <c r="C215" s="117">
        <f>'Dog Codes'!D177</f>
        <v>0</v>
      </c>
      <c r="D215" s="117">
        <f>'Dog Codes'!E177</f>
        <v>0</v>
      </c>
      <c r="E215" s="117"/>
      <c r="F215" s="117"/>
      <c r="G215" s="74" t="str">
        <f t="shared" si="9"/>
        <v/>
      </c>
      <c r="H215" s="74" t="str">
        <f t="shared" si="11"/>
        <v/>
      </c>
      <c r="I215" s="69" t="str">
        <f t="shared" si="10"/>
        <v/>
      </c>
    </row>
    <row r="216" spans="1:9" ht="30" customHeight="1">
      <c r="A216" s="109">
        <f>'Dog Codes'!A178</f>
        <v>252</v>
      </c>
      <c r="B216" s="60" t="str">
        <f>'Dog Codes'!B178</f>
        <v>Miniature Poodle</v>
      </c>
      <c r="C216" s="117">
        <f>'Dog Codes'!D178</f>
        <v>0</v>
      </c>
      <c r="D216" s="117">
        <f>'Dog Codes'!E178</f>
        <v>0</v>
      </c>
      <c r="E216" s="117"/>
      <c r="F216" s="117"/>
      <c r="G216" s="74" t="str">
        <f t="shared" si="9"/>
        <v/>
      </c>
      <c r="H216" s="74" t="str">
        <f t="shared" si="11"/>
        <v/>
      </c>
      <c r="I216" s="69" t="str">
        <f t="shared" si="10"/>
        <v/>
      </c>
    </row>
    <row r="217" spans="1:9" ht="30" customHeight="1">
      <c r="A217" s="109">
        <f>'Dog Codes'!A179</f>
        <v>253</v>
      </c>
      <c r="B217" s="60" t="str">
        <f>'Dog Codes'!B179</f>
        <v>Miniature Schnauzers</v>
      </c>
      <c r="C217" s="117">
        <f>'Dog Codes'!D179</f>
        <v>0</v>
      </c>
      <c r="D217" s="117">
        <f>'Dog Codes'!E179</f>
        <v>0</v>
      </c>
      <c r="E217" s="117"/>
      <c r="F217" s="117"/>
      <c r="G217" s="74" t="str">
        <f t="shared" si="9"/>
        <v/>
      </c>
      <c r="H217" s="74" t="str">
        <f t="shared" si="11"/>
        <v/>
      </c>
      <c r="I217" s="69" t="str">
        <f t="shared" si="10"/>
        <v/>
      </c>
    </row>
    <row r="218" spans="1:9" ht="30" customHeight="1">
      <c r="A218" s="109">
        <f>'Dog Codes'!A180</f>
        <v>254</v>
      </c>
      <c r="B218" s="60" t="str">
        <f>'Dog Codes'!B180</f>
        <v>Miniature Short Haired Dachshund</v>
      </c>
      <c r="C218" s="117">
        <f>'Dog Codes'!D180</f>
        <v>0</v>
      </c>
      <c r="D218" s="117">
        <f>'Dog Codes'!E180</f>
        <v>0</v>
      </c>
      <c r="E218" s="117"/>
      <c r="F218" s="117"/>
      <c r="G218" s="74" t="str">
        <f t="shared" si="9"/>
        <v/>
      </c>
      <c r="H218" s="74" t="str">
        <f t="shared" si="11"/>
        <v/>
      </c>
      <c r="I218" s="69" t="str">
        <f t="shared" si="10"/>
        <v/>
      </c>
    </row>
    <row r="219" spans="1:9" ht="30" customHeight="1">
      <c r="A219" s="109">
        <f>'Dog Codes'!A181</f>
        <v>256</v>
      </c>
      <c r="B219" s="60" t="str">
        <f>'Dog Codes'!B181</f>
        <v>Neopolian Mastiff</v>
      </c>
      <c r="C219" s="117">
        <f>'Dog Codes'!D181</f>
        <v>0</v>
      </c>
      <c r="D219" s="117">
        <f>'Dog Codes'!E181</f>
        <v>0</v>
      </c>
      <c r="E219" s="117"/>
      <c r="F219" s="117"/>
      <c r="G219" s="74" t="str">
        <f t="shared" si="9"/>
        <v/>
      </c>
      <c r="H219" s="74" t="str">
        <f t="shared" si="11"/>
        <v/>
      </c>
      <c r="I219" s="69" t="str">
        <f t="shared" si="10"/>
        <v/>
      </c>
    </row>
    <row r="220" spans="1:9" ht="30" customHeight="1">
      <c r="A220" s="109">
        <f>'Cat Codes'!A39</f>
        <v>260</v>
      </c>
      <c r="B220" s="60" t="str">
        <f>'Cat Codes'!B39</f>
        <v>New Shorthairs</v>
      </c>
      <c r="C220" s="117">
        <f>'Cat Codes'!D39</f>
        <v>0</v>
      </c>
      <c r="D220" s="117">
        <f>'Cat Codes'!E39</f>
        <v>0</v>
      </c>
      <c r="E220" s="117"/>
      <c r="F220" s="117"/>
      <c r="G220" s="74" t="str">
        <f t="shared" si="9"/>
        <v/>
      </c>
      <c r="H220" s="74" t="str">
        <f t="shared" si="11"/>
        <v/>
      </c>
      <c r="I220" s="69" t="str">
        <f t="shared" si="10"/>
        <v/>
      </c>
    </row>
    <row r="221" spans="1:9" ht="30" customHeight="1">
      <c r="A221" s="109">
        <f>'Dog Codes'!A182</f>
        <v>262</v>
      </c>
      <c r="B221" s="60" t="str">
        <f>'Dog Codes'!B182</f>
        <v>Newfoundland</v>
      </c>
      <c r="C221" s="117">
        <f>'Dog Codes'!D182</f>
        <v>0</v>
      </c>
      <c r="D221" s="117">
        <f>'Dog Codes'!E182</f>
        <v>0</v>
      </c>
      <c r="E221" s="117"/>
      <c r="F221" s="117"/>
      <c r="G221" s="74" t="str">
        <f t="shared" si="9"/>
        <v/>
      </c>
      <c r="H221" s="74" t="str">
        <f t="shared" si="11"/>
        <v/>
      </c>
      <c r="I221" s="69" t="str">
        <f t="shared" si="10"/>
        <v/>
      </c>
    </row>
    <row r="222" spans="1:9" ht="30" customHeight="1">
      <c r="A222" s="109">
        <f>'Cat Codes'!A40</f>
        <v>263</v>
      </c>
      <c r="B222" s="60" t="str">
        <f>'Cat Codes'!B40</f>
        <v>Non Pedigree Longhair</v>
      </c>
      <c r="C222" s="117">
        <f>'Cat Codes'!D40</f>
        <v>0</v>
      </c>
      <c r="D222" s="117">
        <f>'Cat Codes'!E40</f>
        <v>0</v>
      </c>
      <c r="E222" s="117"/>
      <c r="F222" s="117"/>
      <c r="G222" s="74" t="str">
        <f t="shared" si="9"/>
        <v/>
      </c>
      <c r="H222" s="74" t="str">
        <f t="shared" si="11"/>
        <v/>
      </c>
      <c r="I222" s="69" t="str">
        <f t="shared" si="10"/>
        <v/>
      </c>
    </row>
    <row r="223" spans="1:9" ht="30" customHeight="1">
      <c r="A223" s="109">
        <f>'Cat Codes'!A41</f>
        <v>264</v>
      </c>
      <c r="B223" s="60" t="str">
        <f>'Cat Codes'!B41</f>
        <v>Non Pedigree Shorthair</v>
      </c>
      <c r="C223" s="117">
        <f>'Cat Codes'!D41</f>
        <v>0</v>
      </c>
      <c r="D223" s="117">
        <f>'Cat Codes'!E41</f>
        <v>0</v>
      </c>
      <c r="E223" s="117"/>
      <c r="F223" s="117"/>
      <c r="G223" s="74" t="str">
        <f t="shared" si="9"/>
        <v/>
      </c>
      <c r="H223" s="74" t="str">
        <f t="shared" si="11"/>
        <v/>
      </c>
      <c r="I223" s="69" t="str">
        <f t="shared" si="10"/>
        <v/>
      </c>
    </row>
    <row r="224" spans="1:9" ht="30" customHeight="1">
      <c r="A224" s="109">
        <f>'Dog Codes'!A183</f>
        <v>266</v>
      </c>
      <c r="B224" s="60" t="str">
        <f>'Dog Codes'!B183</f>
        <v>Norfolk Terrier</v>
      </c>
      <c r="C224" s="117">
        <f>'Dog Codes'!D183</f>
        <v>0</v>
      </c>
      <c r="D224" s="117">
        <f>'Dog Codes'!E183</f>
        <v>0</v>
      </c>
      <c r="E224" s="117"/>
      <c r="F224" s="117"/>
      <c r="G224" s="74" t="str">
        <f t="shared" si="9"/>
        <v/>
      </c>
      <c r="H224" s="74" t="str">
        <f t="shared" si="11"/>
        <v/>
      </c>
      <c r="I224" s="69" t="str">
        <f t="shared" si="10"/>
        <v/>
      </c>
    </row>
    <row r="225" spans="1:9" ht="30" customHeight="1">
      <c r="A225" s="109">
        <f>'Dog Codes'!A184</f>
        <v>267</v>
      </c>
      <c r="B225" s="60" t="str">
        <f>'Dog Codes'!B184</f>
        <v>Norwegian Buhund</v>
      </c>
      <c r="C225" s="117">
        <f>'Dog Codes'!D184</f>
        <v>0</v>
      </c>
      <c r="D225" s="117">
        <f>'Dog Codes'!E184</f>
        <v>0</v>
      </c>
      <c r="E225" s="117"/>
      <c r="F225" s="117"/>
      <c r="G225" s="74" t="str">
        <f t="shared" si="9"/>
        <v/>
      </c>
      <c r="H225" s="74" t="str">
        <f t="shared" si="11"/>
        <v/>
      </c>
      <c r="I225" s="69" t="str">
        <f t="shared" si="10"/>
        <v/>
      </c>
    </row>
    <row r="226" spans="1:9" ht="30" customHeight="1">
      <c r="A226" s="109">
        <f>'Cat Codes'!A42</f>
        <v>269</v>
      </c>
      <c r="B226" s="60" t="str">
        <f>'Cat Codes'!B42</f>
        <v>Norwegian Forest Cat</v>
      </c>
      <c r="C226" s="117">
        <f>'Cat Codes'!D42</f>
        <v>0</v>
      </c>
      <c r="D226" s="117">
        <f>'Cat Codes'!E42</f>
        <v>0</v>
      </c>
      <c r="E226" s="117"/>
      <c r="F226" s="117"/>
      <c r="G226" s="74" t="str">
        <f t="shared" si="9"/>
        <v/>
      </c>
      <c r="H226" s="74" t="str">
        <f t="shared" si="11"/>
        <v/>
      </c>
      <c r="I226" s="69" t="str">
        <f t="shared" si="10"/>
        <v/>
      </c>
    </row>
    <row r="227" spans="1:9" ht="30" customHeight="1">
      <c r="A227" s="109">
        <f>'Dog Codes'!A185</f>
        <v>270</v>
      </c>
      <c r="B227" s="60" t="str">
        <f>'Dog Codes'!B185</f>
        <v>Norwegian Lundehund</v>
      </c>
      <c r="C227" s="117">
        <f>'Dog Codes'!D185</f>
        <v>0</v>
      </c>
      <c r="D227" s="117">
        <f>'Dog Codes'!E185</f>
        <v>0</v>
      </c>
      <c r="E227" s="117"/>
      <c r="F227" s="117"/>
      <c r="G227" s="74" t="str">
        <f t="shared" si="9"/>
        <v/>
      </c>
      <c r="H227" s="74" t="str">
        <f t="shared" si="11"/>
        <v/>
      </c>
      <c r="I227" s="69" t="str">
        <f t="shared" si="10"/>
        <v/>
      </c>
    </row>
    <row r="228" spans="1:9" ht="30" customHeight="1">
      <c r="A228" s="109">
        <f>'Dog Codes'!A186</f>
        <v>271</v>
      </c>
      <c r="B228" s="60" t="str">
        <f>'Dog Codes'!B186</f>
        <v>Norwegian Lundehund (Imp)</v>
      </c>
      <c r="C228" s="117">
        <f>'Dog Codes'!D186</f>
        <v>0</v>
      </c>
      <c r="D228" s="117">
        <f>'Dog Codes'!E186</f>
        <v>0</v>
      </c>
      <c r="E228" s="117"/>
      <c r="F228" s="117"/>
      <c r="G228" s="74" t="str">
        <f t="shared" si="9"/>
        <v/>
      </c>
      <c r="H228" s="74" t="str">
        <f t="shared" si="11"/>
        <v/>
      </c>
      <c r="I228" s="69" t="str">
        <f t="shared" si="10"/>
        <v/>
      </c>
    </row>
    <row r="229" spans="1:9" ht="30" customHeight="1">
      <c r="A229" s="109">
        <f>'Dog Codes'!A187</f>
        <v>272</v>
      </c>
      <c r="B229" s="60" t="str">
        <f>'Dog Codes'!B187</f>
        <v>Norwich Terrier</v>
      </c>
      <c r="C229" s="117">
        <f>'Dog Codes'!D187</f>
        <v>0</v>
      </c>
      <c r="D229" s="117">
        <f>'Dog Codes'!E187</f>
        <v>0</v>
      </c>
      <c r="E229" s="117"/>
      <c r="F229" s="117"/>
      <c r="G229" s="74" t="str">
        <f t="shared" si="9"/>
        <v/>
      </c>
      <c r="H229" s="74" t="str">
        <f t="shared" si="11"/>
        <v/>
      </c>
      <c r="I229" s="69" t="str">
        <f t="shared" si="10"/>
        <v/>
      </c>
    </row>
    <row r="230" spans="1:9" ht="30" customHeight="1">
      <c r="A230" s="109">
        <f>'Dog Codes'!A188</f>
        <v>273</v>
      </c>
      <c r="B230" s="60" t="str">
        <f>'Dog Codes'!B188</f>
        <v>Nova Scotia Duck Tolling Retriever</v>
      </c>
      <c r="C230" s="117">
        <f>'Dog Codes'!D188</f>
        <v>0</v>
      </c>
      <c r="D230" s="117">
        <f>'Dog Codes'!E188</f>
        <v>0</v>
      </c>
      <c r="E230" s="117"/>
      <c r="F230" s="117"/>
      <c r="G230" s="74" t="str">
        <f t="shared" si="9"/>
        <v/>
      </c>
      <c r="H230" s="74" t="str">
        <f t="shared" si="11"/>
        <v/>
      </c>
      <c r="I230" s="69" t="str">
        <f t="shared" si="10"/>
        <v/>
      </c>
    </row>
    <row r="231" spans="1:9" ht="30" customHeight="1">
      <c r="A231" s="109">
        <f>'Dog Codes'!A189</f>
        <v>274</v>
      </c>
      <c r="B231" s="60" t="str">
        <f>'Dog Codes'!B189</f>
        <v>Old English Sheepdog</v>
      </c>
      <c r="C231" s="117">
        <f>'Dog Codes'!D189</f>
        <v>0</v>
      </c>
      <c r="D231" s="117">
        <f>'Dog Codes'!E189</f>
        <v>0</v>
      </c>
      <c r="E231" s="117"/>
      <c r="F231" s="117"/>
      <c r="G231" s="74" t="str">
        <f t="shared" si="9"/>
        <v/>
      </c>
      <c r="H231" s="74" t="str">
        <f t="shared" si="11"/>
        <v/>
      </c>
      <c r="I231" s="69" t="str">
        <f t="shared" si="10"/>
        <v/>
      </c>
    </row>
    <row r="232" spans="1:9" ht="30" customHeight="1">
      <c r="A232" s="109">
        <f>'Dog Codes'!A190</f>
        <v>275</v>
      </c>
      <c r="B232" s="60" t="str">
        <f>'Dog Codes'!B190</f>
        <v>Otter Hound</v>
      </c>
      <c r="C232" s="117">
        <f>'Dog Codes'!D190</f>
        <v>0</v>
      </c>
      <c r="D232" s="117">
        <f>'Dog Codes'!E190</f>
        <v>0</v>
      </c>
      <c r="E232" s="117"/>
      <c r="F232" s="117"/>
      <c r="G232" s="74" t="str">
        <f t="shared" si="9"/>
        <v/>
      </c>
      <c r="H232" s="74" t="str">
        <f t="shared" si="11"/>
        <v/>
      </c>
      <c r="I232" s="69" t="str">
        <f t="shared" si="10"/>
        <v/>
      </c>
    </row>
    <row r="233" spans="1:9" ht="30" customHeight="1">
      <c r="A233" s="109">
        <f>'Dog Codes'!A191</f>
        <v>277</v>
      </c>
      <c r="B233" s="60" t="str">
        <f>'Dog Codes'!B191</f>
        <v>Papillon</v>
      </c>
      <c r="C233" s="117">
        <f>'Dog Codes'!D191</f>
        <v>0</v>
      </c>
      <c r="D233" s="117">
        <f>'Dog Codes'!E191</f>
        <v>0</v>
      </c>
      <c r="E233" s="117"/>
      <c r="F233" s="117"/>
      <c r="G233" s="74" t="str">
        <f t="shared" si="9"/>
        <v/>
      </c>
      <c r="H233" s="74" t="str">
        <f t="shared" si="11"/>
        <v/>
      </c>
      <c r="I233" s="69" t="str">
        <f t="shared" si="10"/>
        <v/>
      </c>
    </row>
    <row r="234" spans="1:9" ht="30" customHeight="1">
      <c r="A234" s="109" t="str">
        <f>'Dog Codes'!A192</f>
        <v>278</v>
      </c>
      <c r="B234" s="60" t="str">
        <f>'Dog Codes'!B192</f>
        <v>Parson Russell Terrier</v>
      </c>
      <c r="C234" s="117">
        <f>'Dog Codes'!D192</f>
        <v>0</v>
      </c>
      <c r="D234" s="117">
        <f>'Dog Codes'!E192</f>
        <v>0</v>
      </c>
      <c r="E234" s="117"/>
      <c r="F234" s="117"/>
      <c r="G234" s="74" t="str">
        <f t="shared" si="9"/>
        <v/>
      </c>
      <c r="H234" s="74" t="str">
        <f t="shared" si="11"/>
        <v/>
      </c>
      <c r="I234" s="69" t="str">
        <f t="shared" si="10"/>
        <v/>
      </c>
    </row>
    <row r="235" spans="1:9" ht="30" customHeight="1">
      <c r="A235" s="109" t="str">
        <f>'Dog Codes'!A193</f>
        <v>279</v>
      </c>
      <c r="B235" s="60" t="str">
        <f>'Dog Codes'!B193</f>
        <v>Pekinese</v>
      </c>
      <c r="C235" s="117">
        <f>'Dog Codes'!D193</f>
        <v>0</v>
      </c>
      <c r="D235" s="117">
        <f>'Dog Codes'!E193</f>
        <v>0</v>
      </c>
      <c r="E235" s="117"/>
      <c r="F235" s="117"/>
      <c r="G235" s="74" t="str">
        <f t="shared" si="9"/>
        <v/>
      </c>
      <c r="H235" s="74" t="str">
        <f t="shared" si="11"/>
        <v/>
      </c>
      <c r="I235" s="69" t="str">
        <f t="shared" si="10"/>
        <v/>
      </c>
    </row>
    <row r="236" spans="1:9" ht="30" customHeight="1">
      <c r="A236" s="109" t="str">
        <f>'Dog Codes'!A194</f>
        <v>280</v>
      </c>
      <c r="B236" s="60" t="str">
        <f>'Dog Codes'!B194</f>
        <v>Perro De Presa Canario</v>
      </c>
      <c r="C236" s="117">
        <f>'Dog Codes'!D194</f>
        <v>0</v>
      </c>
      <c r="D236" s="117">
        <f>'Dog Codes'!E194</f>
        <v>0</v>
      </c>
      <c r="E236" s="117"/>
      <c r="F236" s="117"/>
      <c r="G236" s="74" t="str">
        <f t="shared" si="9"/>
        <v/>
      </c>
      <c r="H236" s="74" t="str">
        <f t="shared" si="11"/>
        <v/>
      </c>
      <c r="I236" s="69" t="str">
        <f t="shared" si="10"/>
        <v/>
      </c>
    </row>
    <row r="237" spans="1:9" ht="30" customHeight="1">
      <c r="A237" s="109" t="str">
        <f>'Dog Codes'!A195</f>
        <v>281</v>
      </c>
      <c r="B237" s="60" t="str">
        <f>'Dog Codes'!B195</f>
        <v>Petit Basset Griffon Vendeen</v>
      </c>
      <c r="C237" s="117">
        <f>'Dog Codes'!D195</f>
        <v>0</v>
      </c>
      <c r="D237" s="117">
        <f>'Dog Codes'!E195</f>
        <v>0</v>
      </c>
      <c r="E237" s="117"/>
      <c r="F237" s="117"/>
      <c r="G237" s="74" t="str">
        <f t="shared" si="9"/>
        <v/>
      </c>
      <c r="H237" s="74" t="str">
        <f t="shared" si="11"/>
        <v/>
      </c>
      <c r="I237" s="69" t="str">
        <f t="shared" si="10"/>
        <v/>
      </c>
    </row>
    <row r="238" spans="1:9" ht="30" customHeight="1">
      <c r="A238" s="109">
        <f>'Cat Codes'!A43</f>
        <v>282</v>
      </c>
      <c r="B238" s="60" t="str">
        <f>'Cat Codes'!B43</f>
        <v>Pewter Longhair</v>
      </c>
      <c r="C238" s="117">
        <f>'Cat Codes'!D43</f>
        <v>0</v>
      </c>
      <c r="D238" s="117">
        <f>'Cat Codes'!E43</f>
        <v>0</v>
      </c>
      <c r="E238" s="117"/>
      <c r="F238" s="117"/>
      <c r="G238" s="74" t="str">
        <f t="shared" si="9"/>
        <v/>
      </c>
      <c r="H238" s="74" t="str">
        <f t="shared" si="11"/>
        <v/>
      </c>
      <c r="I238" s="69" t="str">
        <f t="shared" si="10"/>
        <v/>
      </c>
    </row>
    <row r="239" spans="1:9" ht="30" customHeight="1">
      <c r="A239" s="109" t="str">
        <f>'Dog Codes'!A196</f>
        <v>283</v>
      </c>
      <c r="B239" s="60" t="str">
        <f>'Dog Codes'!B196</f>
        <v>Pharaoh Hound</v>
      </c>
      <c r="C239" s="117">
        <f>'Dog Codes'!D196</f>
        <v>0</v>
      </c>
      <c r="D239" s="117">
        <f>'Dog Codes'!E196</f>
        <v>0</v>
      </c>
      <c r="E239" s="117"/>
      <c r="F239" s="117"/>
      <c r="G239" s="74" t="str">
        <f t="shared" si="9"/>
        <v/>
      </c>
      <c r="H239" s="74" t="str">
        <f t="shared" si="11"/>
        <v/>
      </c>
      <c r="I239" s="69" t="str">
        <f t="shared" si="10"/>
        <v/>
      </c>
    </row>
    <row r="240" spans="1:9" ht="30" customHeight="1">
      <c r="A240" s="109" t="str">
        <f>'Dog Codes'!A197</f>
        <v>284</v>
      </c>
      <c r="B240" s="60" t="str">
        <f>'Dog Codes'!B197</f>
        <v>Pinscher</v>
      </c>
      <c r="C240" s="117">
        <f>'Dog Codes'!D197</f>
        <v>0</v>
      </c>
      <c r="D240" s="117">
        <f>'Dog Codes'!E197</f>
        <v>0</v>
      </c>
      <c r="E240" s="117"/>
      <c r="F240" s="117"/>
      <c r="G240" s="74" t="str">
        <f t="shared" si="9"/>
        <v/>
      </c>
      <c r="H240" s="74" t="str">
        <f t="shared" si="11"/>
        <v/>
      </c>
      <c r="I240" s="69" t="str">
        <f t="shared" si="10"/>
        <v/>
      </c>
    </row>
    <row r="241" spans="1:9" ht="30" customHeight="1">
      <c r="A241" s="109" t="str">
        <f>'Dog Codes'!A198</f>
        <v>285</v>
      </c>
      <c r="B241" s="60" t="str">
        <f>'Dog Codes'!B198</f>
        <v>Pointer</v>
      </c>
      <c r="C241" s="117">
        <f>'Dog Codes'!D198</f>
        <v>0</v>
      </c>
      <c r="D241" s="117">
        <f>'Dog Codes'!E198</f>
        <v>0</v>
      </c>
      <c r="E241" s="117"/>
      <c r="F241" s="117"/>
      <c r="G241" s="74" t="str">
        <f t="shared" si="9"/>
        <v/>
      </c>
      <c r="H241" s="74" t="str">
        <f t="shared" si="11"/>
        <v/>
      </c>
      <c r="I241" s="69" t="str">
        <f t="shared" si="10"/>
        <v/>
      </c>
    </row>
    <row r="242" spans="1:9" ht="30" customHeight="1">
      <c r="A242" s="109" t="str">
        <f>'Dog Codes'!A199</f>
        <v>286</v>
      </c>
      <c r="B242" s="60" t="str">
        <f>'Dog Codes'!B199</f>
        <v>Pointing W/Haired Griffon (Declassified)</v>
      </c>
      <c r="C242" s="117">
        <f>'Dog Codes'!D199</f>
        <v>0</v>
      </c>
      <c r="D242" s="117">
        <f>'Dog Codes'!E199</f>
        <v>0</v>
      </c>
      <c r="E242" s="117"/>
      <c r="F242" s="117"/>
      <c r="G242" s="74" t="str">
        <f t="shared" si="9"/>
        <v/>
      </c>
      <c r="H242" s="74" t="str">
        <f t="shared" si="11"/>
        <v/>
      </c>
      <c r="I242" s="69" t="str">
        <f t="shared" si="10"/>
        <v/>
      </c>
    </row>
    <row r="243" spans="1:9" ht="30" customHeight="1">
      <c r="A243" s="109" t="str">
        <f>'Dog Codes'!A200</f>
        <v>287</v>
      </c>
      <c r="B243" s="60" t="str">
        <f>'Dog Codes'!B200</f>
        <v>Polish Lowland Sheepdog</v>
      </c>
      <c r="C243" s="117">
        <f>'Dog Codes'!D200</f>
        <v>0</v>
      </c>
      <c r="D243" s="117">
        <f>'Dog Codes'!E200</f>
        <v>0</v>
      </c>
      <c r="E243" s="117"/>
      <c r="F243" s="117"/>
      <c r="G243" s="74" t="str">
        <f t="shared" si="9"/>
        <v/>
      </c>
      <c r="H243" s="74" t="str">
        <f t="shared" si="11"/>
        <v/>
      </c>
      <c r="I243" s="69" t="str">
        <f t="shared" si="10"/>
        <v/>
      </c>
    </row>
    <row r="244" spans="1:9" ht="30" customHeight="1">
      <c r="A244" s="109" t="str">
        <f>'Dog Codes'!A201</f>
        <v>289</v>
      </c>
      <c r="B244" s="60" t="str">
        <f>'Dog Codes'!B201</f>
        <v>Pomeranian</v>
      </c>
      <c r="C244" s="117">
        <f>'Dog Codes'!D201</f>
        <v>0</v>
      </c>
      <c r="D244" s="117">
        <f>'Dog Codes'!E201</f>
        <v>0</v>
      </c>
      <c r="E244" s="117"/>
      <c r="F244" s="117"/>
      <c r="G244" s="74" t="str">
        <f t="shared" si="9"/>
        <v/>
      </c>
      <c r="H244" s="74" t="str">
        <f t="shared" si="11"/>
        <v/>
      </c>
      <c r="I244" s="69" t="str">
        <f t="shared" si="10"/>
        <v/>
      </c>
    </row>
    <row r="245" spans="1:9" ht="30" customHeight="1">
      <c r="A245" s="109" t="str">
        <f>'Dog Codes'!A202</f>
        <v>290</v>
      </c>
      <c r="B245" s="60" t="str">
        <f>'Dog Codes'!B202</f>
        <v>Poodle (Miniature)</v>
      </c>
      <c r="C245" s="117">
        <f>'Dog Codes'!D202</f>
        <v>0</v>
      </c>
      <c r="D245" s="117">
        <f>'Dog Codes'!E202</f>
        <v>0</v>
      </c>
      <c r="E245" s="117"/>
      <c r="F245" s="117"/>
      <c r="G245" s="74" t="str">
        <f t="shared" si="9"/>
        <v/>
      </c>
      <c r="H245" s="74" t="str">
        <f t="shared" si="11"/>
        <v/>
      </c>
      <c r="I245" s="69" t="str">
        <f t="shared" si="10"/>
        <v/>
      </c>
    </row>
    <row r="246" spans="1:9" ht="30" customHeight="1">
      <c r="A246" s="109" t="str">
        <f>'Dog Codes'!A203</f>
        <v>291</v>
      </c>
      <c r="B246" s="60" t="str">
        <f>'Dog Codes'!B203</f>
        <v>Poodle (Standard)</v>
      </c>
      <c r="C246" s="117">
        <f>'Dog Codes'!D203</f>
        <v>0</v>
      </c>
      <c r="D246" s="117">
        <f>'Dog Codes'!E203</f>
        <v>0</v>
      </c>
      <c r="E246" s="117"/>
      <c r="F246" s="117"/>
      <c r="G246" s="74" t="str">
        <f t="shared" si="9"/>
        <v/>
      </c>
      <c r="H246" s="74" t="str">
        <f t="shared" si="11"/>
        <v/>
      </c>
      <c r="I246" s="69" t="str">
        <f t="shared" si="10"/>
        <v/>
      </c>
    </row>
    <row r="247" spans="1:9" ht="30" customHeight="1">
      <c r="A247" s="109" t="str">
        <f>'Dog Codes'!A204</f>
        <v>292</v>
      </c>
      <c r="B247" s="60" t="str">
        <f>'Dog Codes'!B204</f>
        <v>Poodle (Toy)</v>
      </c>
      <c r="C247" s="117">
        <f>'Dog Codes'!D204</f>
        <v>0</v>
      </c>
      <c r="D247" s="117">
        <f>'Dog Codes'!E204</f>
        <v>0</v>
      </c>
      <c r="E247" s="117"/>
      <c r="F247" s="117"/>
      <c r="G247" s="74" t="str">
        <f t="shared" si="9"/>
        <v/>
      </c>
      <c r="H247" s="74" t="str">
        <f t="shared" si="11"/>
        <v/>
      </c>
      <c r="I247" s="69" t="str">
        <f t="shared" si="10"/>
        <v/>
      </c>
    </row>
    <row r="248" spans="1:9" ht="30" customHeight="1">
      <c r="A248" s="109" t="str">
        <f>'Dog Codes'!A205</f>
        <v>293</v>
      </c>
      <c r="B248" s="60" t="str">
        <f>'Dog Codes'!B205</f>
        <v>Portuguese Warren Hound (Declassified)</v>
      </c>
      <c r="C248" s="117">
        <f>'Dog Codes'!D205</f>
        <v>0</v>
      </c>
      <c r="D248" s="117">
        <f>'Dog Codes'!E205</f>
        <v>0</v>
      </c>
      <c r="E248" s="117"/>
      <c r="F248" s="117"/>
      <c r="G248" s="74" t="str">
        <f t="shared" si="9"/>
        <v/>
      </c>
      <c r="H248" s="74" t="str">
        <f t="shared" si="11"/>
        <v/>
      </c>
      <c r="I248" s="69" t="str">
        <f t="shared" si="10"/>
        <v/>
      </c>
    </row>
    <row r="249" spans="1:9" ht="30" customHeight="1">
      <c r="A249" s="109" t="str">
        <f>'Dog Codes'!A206</f>
        <v>294</v>
      </c>
      <c r="B249" s="60" t="str">
        <f>'Dog Codes'!B206</f>
        <v>Portuguese Water Dog</v>
      </c>
      <c r="C249" s="117">
        <f>'Dog Codes'!D206</f>
        <v>0</v>
      </c>
      <c r="D249" s="117">
        <f>'Dog Codes'!E206</f>
        <v>0</v>
      </c>
      <c r="E249" s="117"/>
      <c r="F249" s="117"/>
      <c r="G249" s="74" t="str">
        <f t="shared" si="9"/>
        <v/>
      </c>
      <c r="H249" s="74" t="str">
        <f t="shared" si="11"/>
        <v/>
      </c>
      <c r="I249" s="69" t="str">
        <f t="shared" si="10"/>
        <v/>
      </c>
    </row>
    <row r="250" spans="1:9" ht="30" customHeight="1">
      <c r="A250" s="109" t="str">
        <f>'Dog Codes'!A207</f>
        <v>295</v>
      </c>
      <c r="B250" s="60" t="str">
        <f>'Dog Codes'!B207</f>
        <v>Portugueseg Water Dog</v>
      </c>
      <c r="C250" s="117">
        <f>'Dog Codes'!D207</f>
        <v>0</v>
      </c>
      <c r="D250" s="117">
        <f>'Dog Codes'!E207</f>
        <v>0</v>
      </c>
      <c r="E250" s="117"/>
      <c r="F250" s="117"/>
      <c r="G250" s="74" t="str">
        <f t="shared" si="9"/>
        <v/>
      </c>
      <c r="H250" s="74" t="str">
        <f t="shared" si="11"/>
        <v/>
      </c>
      <c r="I250" s="69" t="str">
        <f t="shared" si="10"/>
        <v/>
      </c>
    </row>
    <row r="251" spans="1:9" ht="30" customHeight="1">
      <c r="A251" s="109" t="str">
        <f>'Dog Codes'!A208</f>
        <v>296</v>
      </c>
      <c r="B251" s="60" t="str">
        <f>'Dog Codes'!B208</f>
        <v>Pug</v>
      </c>
      <c r="C251" s="117">
        <f>'Dog Codes'!D208</f>
        <v>0</v>
      </c>
      <c r="D251" s="117">
        <f>'Dog Codes'!E208</f>
        <v>0</v>
      </c>
      <c r="E251" s="117"/>
      <c r="F251" s="117"/>
      <c r="G251" s="74" t="str">
        <f t="shared" si="9"/>
        <v/>
      </c>
      <c r="H251" s="74" t="str">
        <f t="shared" si="11"/>
        <v/>
      </c>
      <c r="I251" s="69" t="str">
        <f t="shared" si="10"/>
        <v/>
      </c>
    </row>
    <row r="252" spans="1:9" ht="30" customHeight="1">
      <c r="A252" s="109" t="str">
        <f>'Dog Codes'!A209</f>
        <v>297</v>
      </c>
      <c r="B252" s="60" t="str">
        <f>'Dog Codes'!B209</f>
        <v>Pyrenean Mastiff (Imp)</v>
      </c>
      <c r="C252" s="117">
        <f>'Dog Codes'!D209</f>
        <v>0</v>
      </c>
      <c r="D252" s="117">
        <f>'Dog Codes'!E209</f>
        <v>0</v>
      </c>
      <c r="E252" s="117"/>
      <c r="F252" s="117"/>
      <c r="G252" s="74" t="str">
        <f t="shared" si="9"/>
        <v/>
      </c>
      <c r="H252" s="74" t="str">
        <f t="shared" si="11"/>
        <v/>
      </c>
      <c r="I252" s="69" t="str">
        <f t="shared" si="10"/>
        <v/>
      </c>
    </row>
    <row r="253" spans="1:9" ht="30" customHeight="1">
      <c r="A253" s="109" t="str">
        <f>'Dog Codes'!A210</f>
        <v>298</v>
      </c>
      <c r="B253" s="60" t="str">
        <f>'Dog Codes'!B210</f>
        <v>Pyrenean Mountain Dog</v>
      </c>
      <c r="C253" s="117">
        <f>'Dog Codes'!D210</f>
        <v>0</v>
      </c>
      <c r="D253" s="117">
        <f>'Dog Codes'!E210</f>
        <v>0</v>
      </c>
      <c r="E253" s="117"/>
      <c r="F253" s="117"/>
      <c r="G253" s="74" t="str">
        <f t="shared" si="9"/>
        <v/>
      </c>
      <c r="H253" s="74" t="str">
        <f t="shared" si="11"/>
        <v/>
      </c>
      <c r="I253" s="69" t="str">
        <f t="shared" si="10"/>
        <v/>
      </c>
    </row>
    <row r="254" spans="1:9" ht="30" customHeight="1">
      <c r="A254" s="109" t="str">
        <f>'Dog Codes'!A211</f>
        <v>299</v>
      </c>
      <c r="B254" s="60" t="str">
        <f>'Dog Codes'!B211</f>
        <v>Pyrenean Sheepdog (Imp)</v>
      </c>
      <c r="C254" s="117">
        <f>'Dog Codes'!D211</f>
        <v>0</v>
      </c>
      <c r="D254" s="117">
        <f>'Dog Codes'!E211</f>
        <v>0</v>
      </c>
      <c r="E254" s="117"/>
      <c r="F254" s="117"/>
      <c r="G254" s="74" t="str">
        <f t="shared" si="9"/>
        <v/>
      </c>
      <c r="H254" s="74" t="str">
        <f t="shared" si="11"/>
        <v/>
      </c>
      <c r="I254" s="69" t="str">
        <f t="shared" si="10"/>
        <v/>
      </c>
    </row>
    <row r="255" spans="1:9" ht="30" customHeight="1">
      <c r="A255" s="109">
        <f>'Cat Codes'!A44</f>
        <v>300</v>
      </c>
      <c r="B255" s="60" t="str">
        <f>'Cat Codes'!B44</f>
        <v>Ragdoll</v>
      </c>
      <c r="C255" s="117">
        <f>'Cat Codes'!D44</f>
        <v>0</v>
      </c>
      <c r="D255" s="117">
        <f>'Cat Codes'!E44</f>
        <v>0</v>
      </c>
      <c r="E255" s="117"/>
      <c r="F255" s="117"/>
      <c r="G255" s="74" t="str">
        <f t="shared" si="9"/>
        <v/>
      </c>
      <c r="H255" s="74" t="str">
        <f t="shared" si="11"/>
        <v/>
      </c>
      <c r="I255" s="69" t="str">
        <f t="shared" si="10"/>
        <v/>
      </c>
    </row>
    <row r="256" spans="1:9" ht="30" customHeight="1">
      <c r="A256" s="109">
        <f>'Cat Codes'!A45</f>
        <v>301</v>
      </c>
      <c r="B256" s="60" t="str">
        <f>'Cat Codes'!B45</f>
        <v>Red Self Longhair</v>
      </c>
      <c r="C256" s="117">
        <f>'Cat Codes'!D45</f>
        <v>0</v>
      </c>
      <c r="D256" s="117">
        <f>'Cat Codes'!E45</f>
        <v>0</v>
      </c>
      <c r="E256" s="117"/>
      <c r="F256" s="117"/>
      <c r="G256" s="74" t="str">
        <f t="shared" si="9"/>
        <v/>
      </c>
      <c r="H256" s="74" t="str">
        <f t="shared" si="11"/>
        <v/>
      </c>
      <c r="I256" s="69" t="str">
        <f t="shared" si="10"/>
        <v/>
      </c>
    </row>
    <row r="257" spans="1:9" ht="30" customHeight="1">
      <c r="A257" s="109" t="str">
        <f>'Dog Codes'!A212</f>
        <v>302</v>
      </c>
      <c r="B257" s="60" t="str">
        <f>'Dog Codes'!B212</f>
        <v>Retriever ( Chesapeake Bay )</v>
      </c>
      <c r="C257" s="117">
        <f>'Dog Codes'!D212</f>
        <v>0</v>
      </c>
      <c r="D257" s="117">
        <f>'Dog Codes'!E212</f>
        <v>0</v>
      </c>
      <c r="E257" s="117"/>
      <c r="F257" s="117"/>
      <c r="G257" s="74" t="str">
        <f t="shared" si="9"/>
        <v/>
      </c>
      <c r="H257" s="74" t="str">
        <f t="shared" si="11"/>
        <v/>
      </c>
      <c r="I257" s="69" t="str">
        <f t="shared" si="10"/>
        <v/>
      </c>
    </row>
    <row r="258" spans="1:9" ht="30" customHeight="1">
      <c r="A258" s="109" t="str">
        <f>'Dog Codes'!A213</f>
        <v>303</v>
      </c>
      <c r="B258" s="60" t="str">
        <f>'Dog Codes'!B213</f>
        <v>Retriever ( Curly Coated )</v>
      </c>
      <c r="C258" s="117">
        <f>'Dog Codes'!D213</f>
        <v>0</v>
      </c>
      <c r="D258" s="117">
        <f>'Dog Codes'!E213</f>
        <v>0</v>
      </c>
      <c r="E258" s="117"/>
      <c r="F258" s="117"/>
      <c r="G258" s="74" t="str">
        <f t="shared" si="9"/>
        <v/>
      </c>
      <c r="H258" s="74" t="str">
        <f t="shared" si="11"/>
        <v/>
      </c>
      <c r="I258" s="69" t="str">
        <f t="shared" si="10"/>
        <v/>
      </c>
    </row>
    <row r="259" spans="1:9" ht="30" customHeight="1">
      <c r="A259" s="109" t="str">
        <f>'Dog Codes'!A214</f>
        <v>304</v>
      </c>
      <c r="B259" s="60" t="str">
        <f>'Dog Codes'!B214</f>
        <v>Retriever ( Flat Coated )</v>
      </c>
      <c r="C259" s="117">
        <f>'Dog Codes'!D214</f>
        <v>0</v>
      </c>
      <c r="D259" s="117">
        <f>'Dog Codes'!E214</f>
        <v>0</v>
      </c>
      <c r="E259" s="117"/>
      <c r="F259" s="117"/>
      <c r="G259" s="74" t="str">
        <f t="shared" ref="G259:G322" si="12">IF(F259&lt;&gt;"",IF(I259="",IF($C259=$F259,"Pass",""),""),"")</f>
        <v/>
      </c>
      <c r="H259" s="74" t="str">
        <f t="shared" si="11"/>
        <v/>
      </c>
      <c r="I259" s="69" t="str">
        <f t="shared" ref="I259:I322" si="13">IF($D259="Decline","Not Applicable","")</f>
        <v/>
      </c>
    </row>
    <row r="260" spans="1:9" ht="30" customHeight="1">
      <c r="A260" s="109" t="str">
        <f>'Dog Codes'!A215</f>
        <v>305</v>
      </c>
      <c r="B260" s="60" t="str">
        <f>'Dog Codes'!B215</f>
        <v>Retriever ( Golden )</v>
      </c>
      <c r="C260" s="117">
        <f>'Dog Codes'!D215</f>
        <v>0</v>
      </c>
      <c r="D260" s="117">
        <f>'Dog Codes'!E215</f>
        <v>0</v>
      </c>
      <c r="E260" s="117"/>
      <c r="F260" s="117"/>
      <c r="G260" s="74" t="str">
        <f t="shared" si="12"/>
        <v/>
      </c>
      <c r="H260" s="74" t="str">
        <f t="shared" ref="H260:H323" si="14">IF(F260&lt;&gt;"",IF(I260="",IF($C260&lt;&gt;$F260,"Fail",""),""),"")</f>
        <v/>
      </c>
      <c r="I260" s="69" t="str">
        <f t="shared" si="13"/>
        <v/>
      </c>
    </row>
    <row r="261" spans="1:9" ht="30" customHeight="1">
      <c r="A261" s="109" t="str">
        <f>'Dog Codes'!A216</f>
        <v>306</v>
      </c>
      <c r="B261" s="60" t="str">
        <f>'Dog Codes'!B216</f>
        <v>Retriever ( Labrador )</v>
      </c>
      <c r="C261" s="117">
        <f>'Dog Codes'!D216</f>
        <v>0</v>
      </c>
      <c r="D261" s="117">
        <f>'Dog Codes'!E216</f>
        <v>0</v>
      </c>
      <c r="E261" s="117"/>
      <c r="F261" s="117"/>
      <c r="G261" s="74" t="str">
        <f t="shared" si="12"/>
        <v/>
      </c>
      <c r="H261" s="74" t="str">
        <f t="shared" si="14"/>
        <v/>
      </c>
      <c r="I261" s="69" t="str">
        <f t="shared" si="13"/>
        <v/>
      </c>
    </row>
    <row r="262" spans="1:9" ht="30" customHeight="1">
      <c r="A262" s="109" t="str">
        <f>'Dog Codes'!A217</f>
        <v>307</v>
      </c>
      <c r="B262" s="60" t="str">
        <f>'Dog Codes'!B217</f>
        <v>Retrievers</v>
      </c>
      <c r="C262" s="117">
        <f>'Dog Codes'!D217</f>
        <v>0</v>
      </c>
      <c r="D262" s="117">
        <f>'Dog Codes'!E217</f>
        <v>0</v>
      </c>
      <c r="E262" s="117"/>
      <c r="F262" s="117"/>
      <c r="G262" s="74" t="str">
        <f t="shared" si="12"/>
        <v/>
      </c>
      <c r="H262" s="74" t="str">
        <f t="shared" si="14"/>
        <v/>
      </c>
      <c r="I262" s="69" t="str">
        <f t="shared" si="13"/>
        <v/>
      </c>
    </row>
    <row r="263" spans="1:9" ht="30" customHeight="1">
      <c r="A263" s="109">
        <f>'Cat Codes'!A46</f>
        <v>308</v>
      </c>
      <c r="B263" s="60" t="str">
        <f>'Cat Codes'!B46</f>
        <v>Rex</v>
      </c>
      <c r="C263" s="117">
        <f>'Cat Codes'!D46</f>
        <v>0</v>
      </c>
      <c r="D263" s="117">
        <f>'Cat Codes'!E46</f>
        <v>0</v>
      </c>
      <c r="E263" s="117"/>
      <c r="F263" s="117"/>
      <c r="G263" s="74" t="str">
        <f t="shared" si="12"/>
        <v/>
      </c>
      <c r="H263" s="74" t="str">
        <f t="shared" si="14"/>
        <v/>
      </c>
      <c r="I263" s="69" t="str">
        <f t="shared" si="13"/>
        <v/>
      </c>
    </row>
    <row r="264" spans="1:9" ht="30" customHeight="1">
      <c r="A264" s="109" t="str">
        <f>'Dog Codes'!A218</f>
        <v>312</v>
      </c>
      <c r="B264" s="60" t="str">
        <f>'Dog Codes'!B218</f>
        <v>Rhodesian Ridgeback</v>
      </c>
      <c r="C264" s="117">
        <f>'Dog Codes'!D218</f>
        <v>0</v>
      </c>
      <c r="D264" s="117">
        <f>'Dog Codes'!E218</f>
        <v>0</v>
      </c>
      <c r="E264" s="117"/>
      <c r="F264" s="117"/>
      <c r="G264" s="74" t="str">
        <f t="shared" si="12"/>
        <v/>
      </c>
      <c r="H264" s="74" t="str">
        <f t="shared" si="14"/>
        <v/>
      </c>
      <c r="I264" s="69" t="str">
        <f t="shared" si="13"/>
        <v/>
      </c>
    </row>
    <row r="265" spans="1:9" ht="30" customHeight="1">
      <c r="A265" s="109" t="str">
        <f>'Dog Codes'!A219</f>
        <v>313</v>
      </c>
      <c r="B265" s="60" t="str">
        <f>'Dog Codes'!B219</f>
        <v>Rottweiler</v>
      </c>
      <c r="C265" s="117">
        <f>'Dog Codes'!D219</f>
        <v>0</v>
      </c>
      <c r="D265" s="117">
        <f>'Dog Codes'!E219</f>
        <v>0</v>
      </c>
      <c r="E265" s="117"/>
      <c r="F265" s="117"/>
      <c r="G265" s="74" t="str">
        <f t="shared" si="12"/>
        <v/>
      </c>
      <c r="H265" s="74" t="str">
        <f t="shared" si="14"/>
        <v/>
      </c>
      <c r="I265" s="69" t="str">
        <f t="shared" si="13"/>
        <v/>
      </c>
    </row>
    <row r="266" spans="1:9" ht="30" customHeight="1">
      <c r="A266" s="109" t="str">
        <f>'Dog Codes'!A220</f>
        <v>314</v>
      </c>
      <c r="B266" s="60" t="str">
        <f>'Dog Codes'!B220</f>
        <v>Rough Collie</v>
      </c>
      <c r="C266" s="117">
        <f>'Dog Codes'!D220</f>
        <v>0</v>
      </c>
      <c r="D266" s="117">
        <f>'Dog Codes'!E220</f>
        <v>0</v>
      </c>
      <c r="E266" s="117"/>
      <c r="F266" s="117"/>
      <c r="G266" s="74" t="str">
        <f t="shared" si="12"/>
        <v/>
      </c>
      <c r="H266" s="74" t="str">
        <f t="shared" si="14"/>
        <v/>
      </c>
      <c r="I266" s="69" t="str">
        <f t="shared" si="13"/>
        <v/>
      </c>
    </row>
    <row r="267" spans="1:9" ht="30" customHeight="1">
      <c r="A267" s="109" t="str">
        <f>'Dog Codes'!A221</f>
        <v>315</v>
      </c>
      <c r="B267" s="60" t="str">
        <f>'Dog Codes'!B221</f>
        <v>Russian Black Terrier (Imp)</v>
      </c>
      <c r="C267" s="117">
        <f>'Dog Codes'!D221</f>
        <v>0</v>
      </c>
      <c r="D267" s="117">
        <f>'Dog Codes'!E221</f>
        <v>0</v>
      </c>
      <c r="E267" s="117"/>
      <c r="F267" s="117"/>
      <c r="G267" s="74" t="str">
        <f t="shared" si="12"/>
        <v/>
      </c>
      <c r="H267" s="74" t="str">
        <f t="shared" si="14"/>
        <v/>
      </c>
      <c r="I267" s="69" t="str">
        <f t="shared" si="13"/>
        <v/>
      </c>
    </row>
    <row r="268" spans="1:9" ht="30" customHeight="1">
      <c r="A268" s="109">
        <f>'Cat Codes'!A47</f>
        <v>316</v>
      </c>
      <c r="B268" s="60" t="str">
        <f>'Cat Codes'!B47</f>
        <v>Russian Blue</v>
      </c>
      <c r="C268" s="117">
        <f>'Cat Codes'!D47</f>
        <v>0</v>
      </c>
      <c r="D268" s="117">
        <f>'Cat Codes'!E47</f>
        <v>0</v>
      </c>
      <c r="E268" s="117"/>
      <c r="F268" s="117"/>
      <c r="G268" s="74" t="str">
        <f t="shared" si="12"/>
        <v/>
      </c>
      <c r="H268" s="74" t="str">
        <f t="shared" si="14"/>
        <v/>
      </c>
      <c r="I268" s="69" t="str">
        <f t="shared" si="13"/>
        <v/>
      </c>
    </row>
    <row r="269" spans="1:9" ht="30" customHeight="1">
      <c r="A269" s="109" t="str">
        <f>'Dog Codes'!A222</f>
        <v>317</v>
      </c>
      <c r="B269" s="60" t="str">
        <f>'Dog Codes'!B222</f>
        <v>Saluki</v>
      </c>
      <c r="C269" s="117">
        <f>'Dog Codes'!D222</f>
        <v>0</v>
      </c>
      <c r="D269" s="117">
        <f>'Dog Codes'!E222</f>
        <v>0</v>
      </c>
      <c r="E269" s="117"/>
      <c r="F269" s="117"/>
      <c r="G269" s="74" t="str">
        <f t="shared" si="12"/>
        <v/>
      </c>
      <c r="H269" s="74" t="str">
        <f t="shared" si="14"/>
        <v/>
      </c>
      <c r="I269" s="69" t="str">
        <f t="shared" si="13"/>
        <v/>
      </c>
    </row>
    <row r="270" spans="1:9" ht="30" customHeight="1">
      <c r="A270" s="109" t="str">
        <f>'Dog Codes'!A223</f>
        <v>318</v>
      </c>
      <c r="B270" s="60" t="str">
        <f>'Dog Codes'!B223</f>
        <v>Samoyed</v>
      </c>
      <c r="C270" s="117">
        <f>'Dog Codes'!D223</f>
        <v>0</v>
      </c>
      <c r="D270" s="117">
        <f>'Dog Codes'!E223</f>
        <v>0</v>
      </c>
      <c r="E270" s="117"/>
      <c r="F270" s="117"/>
      <c r="G270" s="74" t="str">
        <f t="shared" si="12"/>
        <v/>
      </c>
      <c r="H270" s="74" t="str">
        <f t="shared" si="14"/>
        <v/>
      </c>
      <c r="I270" s="69" t="str">
        <f t="shared" si="13"/>
        <v/>
      </c>
    </row>
    <row r="271" spans="1:9" ht="30" customHeight="1">
      <c r="A271" s="109" t="str">
        <f>'Dog Codes'!A224</f>
        <v>320</v>
      </c>
      <c r="B271" s="60" t="str">
        <f>'Dog Codes'!B224</f>
        <v>Schapendoes (Unrecognised Breed)</v>
      </c>
      <c r="C271" s="117">
        <f>'Dog Codes'!D224</f>
        <v>0</v>
      </c>
      <c r="D271" s="117">
        <f>'Dog Codes'!E224</f>
        <v>0</v>
      </c>
      <c r="E271" s="117"/>
      <c r="F271" s="117"/>
      <c r="G271" s="74" t="str">
        <f t="shared" si="12"/>
        <v/>
      </c>
      <c r="H271" s="74" t="str">
        <f t="shared" si="14"/>
        <v/>
      </c>
      <c r="I271" s="69" t="str">
        <f t="shared" si="13"/>
        <v/>
      </c>
    </row>
    <row r="272" spans="1:9" ht="30" customHeight="1">
      <c r="A272" s="109" t="str">
        <f>'Dog Codes'!A225</f>
        <v>321</v>
      </c>
      <c r="B272" s="60" t="str">
        <f>'Dog Codes'!B225</f>
        <v>Schipperke</v>
      </c>
      <c r="C272" s="117">
        <f>'Dog Codes'!D225</f>
        <v>0</v>
      </c>
      <c r="D272" s="117">
        <f>'Dog Codes'!E225</f>
        <v>0</v>
      </c>
      <c r="E272" s="117"/>
      <c r="F272" s="117"/>
      <c r="G272" s="74" t="str">
        <f t="shared" si="12"/>
        <v/>
      </c>
      <c r="H272" s="74" t="str">
        <f t="shared" si="14"/>
        <v/>
      </c>
      <c r="I272" s="69" t="str">
        <f t="shared" si="13"/>
        <v/>
      </c>
    </row>
    <row r="273" spans="1:9" ht="30" customHeight="1">
      <c r="A273" s="109" t="str">
        <f>'Dog Codes'!A226</f>
        <v>322</v>
      </c>
      <c r="B273" s="60" t="str">
        <f>'Dog Codes'!B226</f>
        <v>Schnauzers</v>
      </c>
      <c r="C273" s="117">
        <f>'Dog Codes'!D226</f>
        <v>0</v>
      </c>
      <c r="D273" s="117">
        <f>'Dog Codes'!E226</f>
        <v>0</v>
      </c>
      <c r="E273" s="117"/>
      <c r="F273" s="117"/>
      <c r="G273" s="74" t="str">
        <f t="shared" si="12"/>
        <v/>
      </c>
      <c r="H273" s="74" t="str">
        <f t="shared" si="14"/>
        <v/>
      </c>
      <c r="I273" s="69" t="str">
        <f t="shared" si="13"/>
        <v/>
      </c>
    </row>
    <row r="274" spans="1:9" ht="30" customHeight="1">
      <c r="A274" s="109" t="str">
        <f>'Dog Codes'!A227</f>
        <v>323</v>
      </c>
      <c r="B274" s="60" t="str">
        <f>'Dog Codes'!B227</f>
        <v>Scottish Terrier</v>
      </c>
      <c r="C274" s="117">
        <f>'Dog Codes'!D227</f>
        <v>0</v>
      </c>
      <c r="D274" s="117">
        <f>'Dog Codes'!E227</f>
        <v>0</v>
      </c>
      <c r="E274" s="117"/>
      <c r="F274" s="117"/>
      <c r="G274" s="74" t="str">
        <f t="shared" si="12"/>
        <v/>
      </c>
      <c r="H274" s="74" t="str">
        <f t="shared" si="14"/>
        <v/>
      </c>
      <c r="I274" s="69" t="str">
        <f t="shared" si="13"/>
        <v/>
      </c>
    </row>
    <row r="275" spans="1:9" ht="30" customHeight="1">
      <c r="A275" s="109" t="str">
        <f>'Dog Codes'!A228</f>
        <v>324</v>
      </c>
      <c r="B275" s="60" t="str">
        <f>'Dog Codes'!B228</f>
        <v>Sealyham Terrier</v>
      </c>
      <c r="C275" s="117">
        <f>'Dog Codes'!D228</f>
        <v>0</v>
      </c>
      <c r="D275" s="117">
        <f>'Dog Codes'!E228</f>
        <v>0</v>
      </c>
      <c r="E275" s="117"/>
      <c r="F275" s="117"/>
      <c r="G275" s="74" t="str">
        <f t="shared" si="12"/>
        <v/>
      </c>
      <c r="H275" s="74" t="str">
        <f t="shared" si="14"/>
        <v/>
      </c>
      <c r="I275" s="69" t="str">
        <f t="shared" si="13"/>
        <v/>
      </c>
    </row>
    <row r="276" spans="1:9" ht="30" customHeight="1">
      <c r="A276" s="109" t="str">
        <f>'Dog Codes'!A229</f>
        <v>325</v>
      </c>
      <c r="B276" s="60" t="str">
        <f>'Dog Codes'!B229</f>
        <v>Segugio Italiano (Imp)</v>
      </c>
      <c r="C276" s="117">
        <f>'Dog Codes'!D229</f>
        <v>0</v>
      </c>
      <c r="D276" s="117">
        <f>'Dog Codes'!E229</f>
        <v>0</v>
      </c>
      <c r="E276" s="117"/>
      <c r="F276" s="117"/>
      <c r="G276" s="74" t="str">
        <f t="shared" si="12"/>
        <v/>
      </c>
      <c r="H276" s="74" t="str">
        <f t="shared" si="14"/>
        <v/>
      </c>
      <c r="I276" s="69" t="str">
        <f t="shared" si="13"/>
        <v/>
      </c>
    </row>
    <row r="277" spans="1:9" ht="30" customHeight="1">
      <c r="A277" s="109" t="str">
        <f>'Dog Codes'!A230</f>
        <v>326</v>
      </c>
      <c r="B277" s="60" t="str">
        <f>'Dog Codes'!B230</f>
        <v>Setters</v>
      </c>
      <c r="C277" s="117">
        <f>'Dog Codes'!D230</f>
        <v>0</v>
      </c>
      <c r="D277" s="117">
        <f>'Dog Codes'!E230</f>
        <v>0</v>
      </c>
      <c r="E277" s="117"/>
      <c r="F277" s="117"/>
      <c r="G277" s="74" t="str">
        <f t="shared" si="12"/>
        <v/>
      </c>
      <c r="H277" s="74" t="str">
        <f t="shared" si="14"/>
        <v/>
      </c>
      <c r="I277" s="69" t="str">
        <f t="shared" si="13"/>
        <v/>
      </c>
    </row>
    <row r="278" spans="1:9" ht="30" customHeight="1">
      <c r="A278" s="109" t="str">
        <f>'Dog Codes'!A231</f>
        <v>327</v>
      </c>
      <c r="B278" s="60" t="str">
        <f>'Dog Codes'!B231</f>
        <v>Shar Pei</v>
      </c>
      <c r="C278" s="117">
        <f>'Dog Codes'!D231</f>
        <v>0</v>
      </c>
      <c r="D278" s="117">
        <f>'Dog Codes'!E231</f>
        <v>0</v>
      </c>
      <c r="E278" s="117"/>
      <c r="F278" s="117"/>
      <c r="G278" s="74" t="str">
        <f t="shared" si="12"/>
        <v/>
      </c>
      <c r="H278" s="74" t="str">
        <f t="shared" si="14"/>
        <v/>
      </c>
      <c r="I278" s="69" t="str">
        <f t="shared" si="13"/>
        <v/>
      </c>
    </row>
    <row r="279" spans="1:9" ht="30" customHeight="1">
      <c r="A279" s="109" t="str">
        <f>'Dog Codes'!A232</f>
        <v>328</v>
      </c>
      <c r="B279" s="60" t="str">
        <f>'Dog Codes'!B232</f>
        <v>Shetland Sheepdog</v>
      </c>
      <c r="C279" s="117">
        <f>'Dog Codes'!D232</f>
        <v>0</v>
      </c>
      <c r="D279" s="117">
        <f>'Dog Codes'!E232</f>
        <v>0</v>
      </c>
      <c r="E279" s="117"/>
      <c r="F279" s="117"/>
      <c r="G279" s="74" t="str">
        <f t="shared" si="12"/>
        <v/>
      </c>
      <c r="H279" s="74" t="str">
        <f t="shared" si="14"/>
        <v/>
      </c>
      <c r="I279" s="69" t="str">
        <f t="shared" si="13"/>
        <v/>
      </c>
    </row>
    <row r="280" spans="1:9" ht="30" customHeight="1">
      <c r="A280" s="109" t="str">
        <f>'Dog Codes'!A233</f>
        <v>329</v>
      </c>
      <c r="B280" s="60" t="str">
        <f>'Dog Codes'!B233</f>
        <v>Shih Tzu</v>
      </c>
      <c r="C280" s="117">
        <f>'Dog Codes'!D233</f>
        <v>0</v>
      </c>
      <c r="D280" s="117">
        <f>'Dog Codes'!E233</f>
        <v>0</v>
      </c>
      <c r="E280" s="117"/>
      <c r="F280" s="117"/>
      <c r="G280" s="74" t="str">
        <f t="shared" si="12"/>
        <v/>
      </c>
      <c r="H280" s="74" t="str">
        <f t="shared" si="14"/>
        <v/>
      </c>
      <c r="I280" s="69" t="str">
        <f t="shared" si="13"/>
        <v/>
      </c>
    </row>
    <row r="281" spans="1:9" ht="30" customHeight="1">
      <c r="A281" s="109">
        <f>'Cat Codes'!A48</f>
        <v>330</v>
      </c>
      <c r="B281" s="60" t="str">
        <f>'Cat Codes'!B48</f>
        <v>Siamese</v>
      </c>
      <c r="C281" s="117">
        <f>'Cat Codes'!D48</f>
        <v>0</v>
      </c>
      <c r="D281" s="117">
        <f>'Cat Codes'!E48</f>
        <v>0</v>
      </c>
      <c r="E281" s="117"/>
      <c r="F281" s="117"/>
      <c r="G281" s="74" t="str">
        <f t="shared" si="12"/>
        <v/>
      </c>
      <c r="H281" s="74" t="str">
        <f t="shared" si="14"/>
        <v/>
      </c>
      <c r="I281" s="69" t="str">
        <f t="shared" si="13"/>
        <v/>
      </c>
    </row>
    <row r="282" spans="1:9" ht="30" customHeight="1">
      <c r="A282" s="109" t="str">
        <f>'Dog Codes'!A234</f>
        <v>331</v>
      </c>
      <c r="B282" s="60" t="str">
        <f>'Dog Codes'!B234</f>
        <v>Siberian Husky</v>
      </c>
      <c r="C282" s="117">
        <f>'Dog Codes'!D234</f>
        <v>0</v>
      </c>
      <c r="D282" s="117">
        <f>'Dog Codes'!E234</f>
        <v>0</v>
      </c>
      <c r="E282" s="117"/>
      <c r="F282" s="117"/>
      <c r="G282" s="74" t="str">
        <f t="shared" si="12"/>
        <v/>
      </c>
      <c r="H282" s="74" t="str">
        <f t="shared" si="14"/>
        <v/>
      </c>
      <c r="I282" s="69" t="str">
        <f t="shared" si="13"/>
        <v/>
      </c>
    </row>
    <row r="283" spans="1:9" ht="30" customHeight="1">
      <c r="A283" s="109">
        <f>'Cat Codes'!A49</f>
        <v>335</v>
      </c>
      <c r="B283" s="60" t="str">
        <f>'Cat Codes'!B49</f>
        <v>Singapura</v>
      </c>
      <c r="C283" s="117">
        <f>'Cat Codes'!D49</f>
        <v>0</v>
      </c>
      <c r="D283" s="117">
        <f>'Cat Codes'!E49</f>
        <v>0</v>
      </c>
      <c r="E283" s="117"/>
      <c r="F283" s="117"/>
      <c r="G283" s="74" t="str">
        <f t="shared" si="12"/>
        <v/>
      </c>
      <c r="H283" s="74" t="str">
        <f t="shared" si="14"/>
        <v/>
      </c>
      <c r="I283" s="69" t="str">
        <f t="shared" si="13"/>
        <v/>
      </c>
    </row>
    <row r="284" spans="1:9" ht="30" customHeight="1">
      <c r="A284" s="109" t="str">
        <f>'Dog Codes'!A235</f>
        <v>336</v>
      </c>
      <c r="B284" s="60" t="str">
        <f>'Dog Codes'!B235</f>
        <v>Skye Terrier</v>
      </c>
      <c r="C284" s="117">
        <f>'Dog Codes'!D235</f>
        <v>0</v>
      </c>
      <c r="D284" s="117">
        <f>'Dog Codes'!E235</f>
        <v>0</v>
      </c>
      <c r="E284" s="117"/>
      <c r="F284" s="117"/>
      <c r="G284" s="74" t="str">
        <f t="shared" si="12"/>
        <v/>
      </c>
      <c r="H284" s="74" t="str">
        <f t="shared" si="14"/>
        <v/>
      </c>
      <c r="I284" s="69" t="str">
        <f t="shared" si="13"/>
        <v/>
      </c>
    </row>
    <row r="285" spans="1:9" ht="30" customHeight="1">
      <c r="A285" s="109" t="str">
        <f>'Dog Codes'!A236</f>
        <v>337</v>
      </c>
      <c r="B285" s="60" t="str">
        <f>'Dog Codes'!B236</f>
        <v>Sloughi</v>
      </c>
      <c r="C285" s="117">
        <f>'Dog Codes'!D236</f>
        <v>0</v>
      </c>
      <c r="D285" s="117">
        <f>'Dog Codes'!E236</f>
        <v>0</v>
      </c>
      <c r="E285" s="117"/>
      <c r="F285" s="117"/>
      <c r="G285" s="74" t="str">
        <f t="shared" si="12"/>
        <v/>
      </c>
      <c r="H285" s="74" t="str">
        <f t="shared" si="14"/>
        <v/>
      </c>
      <c r="I285" s="69" t="str">
        <f t="shared" si="13"/>
        <v/>
      </c>
    </row>
    <row r="286" spans="1:9" ht="30" customHeight="1">
      <c r="A286" s="109" t="str">
        <f>'Dog Codes'!A237</f>
        <v>338</v>
      </c>
      <c r="B286" s="60" t="str">
        <f>'Dog Codes'!B237</f>
        <v>Slovakian Rough Haired Pointer (Imp)</v>
      </c>
      <c r="C286" s="117">
        <f>'Dog Codes'!D237</f>
        <v>0</v>
      </c>
      <c r="D286" s="117">
        <f>'Dog Codes'!E237</f>
        <v>0</v>
      </c>
      <c r="E286" s="117"/>
      <c r="F286" s="117"/>
      <c r="G286" s="74" t="str">
        <f t="shared" si="12"/>
        <v/>
      </c>
      <c r="H286" s="74" t="str">
        <f t="shared" si="14"/>
        <v/>
      </c>
      <c r="I286" s="69" t="str">
        <f t="shared" si="13"/>
        <v/>
      </c>
    </row>
    <row r="287" spans="1:9" ht="30" customHeight="1">
      <c r="A287" s="109" t="str">
        <f>'Dog Codes'!A238</f>
        <v>339</v>
      </c>
      <c r="B287" s="60" t="str">
        <f>'Dog Codes'!B238</f>
        <v>Small Munsterlander (Declassified)</v>
      </c>
      <c r="C287" s="117">
        <f>'Dog Codes'!D238</f>
        <v>0</v>
      </c>
      <c r="D287" s="117">
        <f>'Dog Codes'!E238</f>
        <v>0</v>
      </c>
      <c r="E287" s="117"/>
      <c r="F287" s="117"/>
      <c r="G287" s="74" t="str">
        <f t="shared" si="12"/>
        <v/>
      </c>
      <c r="H287" s="74" t="str">
        <f t="shared" si="14"/>
        <v/>
      </c>
      <c r="I287" s="69" t="str">
        <f t="shared" si="13"/>
        <v/>
      </c>
    </row>
    <row r="288" spans="1:9" ht="30" customHeight="1">
      <c r="A288" s="109">
        <f>'Cat Codes'!A50</f>
        <v>340</v>
      </c>
      <c r="B288" s="60" t="str">
        <f>'Cat Codes'!B50</f>
        <v>Smoke Longhair</v>
      </c>
      <c r="C288" s="117">
        <f>'Cat Codes'!D50</f>
        <v>0</v>
      </c>
      <c r="D288" s="117">
        <f>'Cat Codes'!E50</f>
        <v>0</v>
      </c>
      <c r="E288" s="117"/>
      <c r="F288" s="117"/>
      <c r="G288" s="74" t="str">
        <f t="shared" si="12"/>
        <v/>
      </c>
      <c r="H288" s="74" t="str">
        <f t="shared" si="14"/>
        <v/>
      </c>
      <c r="I288" s="69" t="str">
        <f t="shared" si="13"/>
        <v/>
      </c>
    </row>
    <row r="289" spans="1:9" ht="30" customHeight="1">
      <c r="A289" s="109" t="str">
        <f>'Dog Codes'!A239</f>
        <v>341</v>
      </c>
      <c r="B289" s="60" t="str">
        <f>'Dog Codes'!B239</f>
        <v>Smooth Coat Chihuahua</v>
      </c>
      <c r="C289" s="117">
        <f>'Dog Codes'!D239</f>
        <v>0</v>
      </c>
      <c r="D289" s="117">
        <f>'Dog Codes'!E239</f>
        <v>0</v>
      </c>
      <c r="E289" s="117"/>
      <c r="F289" s="117"/>
      <c r="G289" s="74" t="str">
        <f t="shared" si="12"/>
        <v/>
      </c>
      <c r="H289" s="74" t="str">
        <f t="shared" si="14"/>
        <v/>
      </c>
      <c r="I289" s="69" t="str">
        <f t="shared" si="13"/>
        <v/>
      </c>
    </row>
    <row r="290" spans="1:9" ht="30" customHeight="1">
      <c r="A290" s="109" t="str">
        <f>'Dog Codes'!A240</f>
        <v>342</v>
      </c>
      <c r="B290" s="60" t="str">
        <f>'Dog Codes'!B240</f>
        <v>Smooth Collie</v>
      </c>
      <c r="C290" s="117">
        <f>'Dog Codes'!D240</f>
        <v>0</v>
      </c>
      <c r="D290" s="117">
        <f>'Dog Codes'!E240</f>
        <v>0</v>
      </c>
      <c r="E290" s="117"/>
      <c r="F290" s="117"/>
      <c r="G290" s="74" t="str">
        <f t="shared" si="12"/>
        <v/>
      </c>
      <c r="H290" s="74" t="str">
        <f t="shared" si="14"/>
        <v/>
      </c>
      <c r="I290" s="69" t="str">
        <f t="shared" si="13"/>
        <v/>
      </c>
    </row>
    <row r="291" spans="1:9" ht="30" customHeight="1">
      <c r="A291" s="109" t="str">
        <f>'Dog Codes'!A241</f>
        <v>343</v>
      </c>
      <c r="B291" s="60" t="str">
        <f>'Dog Codes'!B241</f>
        <v>Smooth Fox Terrier</v>
      </c>
      <c r="C291" s="117">
        <f>'Dog Codes'!D241</f>
        <v>0</v>
      </c>
      <c r="D291" s="117">
        <f>'Dog Codes'!E241</f>
        <v>0</v>
      </c>
      <c r="E291" s="117"/>
      <c r="F291" s="117"/>
      <c r="G291" s="74" t="str">
        <f t="shared" si="12"/>
        <v/>
      </c>
      <c r="H291" s="74" t="str">
        <f t="shared" si="14"/>
        <v/>
      </c>
      <c r="I291" s="69" t="str">
        <f t="shared" si="13"/>
        <v/>
      </c>
    </row>
    <row r="292" spans="1:9" ht="30" customHeight="1">
      <c r="A292" s="109" t="str">
        <f>'Dog Codes'!A242</f>
        <v>344</v>
      </c>
      <c r="B292" s="60" t="str">
        <f>'Dog Codes'!B242</f>
        <v>Smooth Haired Dachshund</v>
      </c>
      <c r="C292" s="117">
        <f>'Dog Codes'!D242</f>
        <v>0</v>
      </c>
      <c r="D292" s="117">
        <f>'Dog Codes'!E242</f>
        <v>0</v>
      </c>
      <c r="E292" s="117"/>
      <c r="F292" s="117"/>
      <c r="G292" s="74" t="str">
        <f t="shared" si="12"/>
        <v/>
      </c>
      <c r="H292" s="74" t="str">
        <f t="shared" si="14"/>
        <v/>
      </c>
      <c r="I292" s="69" t="str">
        <f t="shared" si="13"/>
        <v/>
      </c>
    </row>
    <row r="293" spans="1:9" ht="30" customHeight="1">
      <c r="A293" s="109">
        <f>'Cat Codes'!A51</f>
        <v>345</v>
      </c>
      <c r="B293" s="60" t="str">
        <f>'Cat Codes'!B51</f>
        <v>Snowshoe</v>
      </c>
      <c r="C293" s="117">
        <f>'Cat Codes'!D51</f>
        <v>0</v>
      </c>
      <c r="D293" s="117">
        <f>'Cat Codes'!E51</f>
        <v>0</v>
      </c>
      <c r="E293" s="117"/>
      <c r="F293" s="117"/>
      <c r="G293" s="74" t="str">
        <f t="shared" si="12"/>
        <v/>
      </c>
      <c r="H293" s="74" t="str">
        <f t="shared" si="14"/>
        <v/>
      </c>
      <c r="I293" s="69" t="str">
        <f t="shared" si="13"/>
        <v/>
      </c>
    </row>
    <row r="294" spans="1:9" ht="30" customHeight="1">
      <c r="A294" s="109" t="str">
        <f>'Dog Codes'!A243</f>
        <v>346</v>
      </c>
      <c r="B294" s="60" t="str">
        <f>'Dog Codes'!B243</f>
        <v>Soft Coated Wheaten Terrier</v>
      </c>
      <c r="C294" s="117">
        <f>'Dog Codes'!D243</f>
        <v>0</v>
      </c>
      <c r="D294" s="117">
        <f>'Dog Codes'!E243</f>
        <v>0</v>
      </c>
      <c r="E294" s="117"/>
      <c r="F294" s="117"/>
      <c r="G294" s="74" t="str">
        <f t="shared" si="12"/>
        <v/>
      </c>
      <c r="H294" s="74" t="str">
        <f t="shared" si="14"/>
        <v/>
      </c>
      <c r="I294" s="69" t="str">
        <f t="shared" si="13"/>
        <v/>
      </c>
    </row>
    <row r="295" spans="1:9" ht="30" customHeight="1">
      <c r="A295" s="109">
        <f>'Cat Codes'!A52</f>
        <v>347</v>
      </c>
      <c r="B295" s="60" t="str">
        <f>'Cat Codes'!B52</f>
        <v>Somali</v>
      </c>
      <c r="C295" s="117">
        <f>'Cat Codes'!D52</f>
        <v>0</v>
      </c>
      <c r="D295" s="117">
        <f>'Cat Codes'!E52</f>
        <v>0</v>
      </c>
      <c r="E295" s="117"/>
      <c r="F295" s="117"/>
      <c r="G295" s="74" t="str">
        <f t="shared" si="12"/>
        <v/>
      </c>
      <c r="H295" s="74" t="str">
        <f t="shared" si="14"/>
        <v/>
      </c>
      <c r="I295" s="69" t="str">
        <f t="shared" si="13"/>
        <v/>
      </c>
    </row>
    <row r="296" spans="1:9" ht="30" customHeight="1">
      <c r="A296" s="109" t="str">
        <f>'Dog Codes'!A244</f>
        <v>348</v>
      </c>
      <c r="B296" s="60" t="str">
        <f>'Dog Codes'!B244</f>
        <v>Spaniel (American Cocker)</v>
      </c>
      <c r="C296" s="117">
        <f>'Dog Codes'!D244</f>
        <v>0</v>
      </c>
      <c r="D296" s="117">
        <f>'Dog Codes'!E244</f>
        <v>0</v>
      </c>
      <c r="E296" s="117"/>
      <c r="F296" s="117"/>
      <c r="G296" s="74" t="str">
        <f t="shared" si="12"/>
        <v/>
      </c>
      <c r="H296" s="74" t="str">
        <f t="shared" si="14"/>
        <v/>
      </c>
      <c r="I296" s="69" t="str">
        <f t="shared" si="13"/>
        <v/>
      </c>
    </row>
    <row r="297" spans="1:9" ht="30" customHeight="1">
      <c r="A297" s="109" t="str">
        <f>'Dog Codes'!A245</f>
        <v>349</v>
      </c>
      <c r="B297" s="60" t="str">
        <f>'Dog Codes'!B245</f>
        <v>Spaniel (American Water) (Declassified</v>
      </c>
      <c r="C297" s="117">
        <f>'Dog Codes'!D245</f>
        <v>0</v>
      </c>
      <c r="D297" s="117">
        <f>'Dog Codes'!E245</f>
        <v>0</v>
      </c>
      <c r="E297" s="117"/>
      <c r="F297" s="117"/>
      <c r="G297" s="74" t="str">
        <f t="shared" si="12"/>
        <v/>
      </c>
      <c r="H297" s="74" t="str">
        <f t="shared" si="14"/>
        <v/>
      </c>
      <c r="I297" s="69" t="str">
        <f t="shared" si="13"/>
        <v/>
      </c>
    </row>
    <row r="298" spans="1:9" ht="30" customHeight="1">
      <c r="A298" s="109" t="str">
        <f>'Dog Codes'!A246</f>
        <v>350</v>
      </c>
      <c r="B298" s="60" t="str">
        <f>'Dog Codes'!B246</f>
        <v>Spaniel (Clumber)</v>
      </c>
      <c r="C298" s="117">
        <f>'Dog Codes'!D246</f>
        <v>0</v>
      </c>
      <c r="D298" s="117">
        <f>'Dog Codes'!E246</f>
        <v>0</v>
      </c>
      <c r="E298" s="117"/>
      <c r="F298" s="117"/>
      <c r="G298" s="74" t="str">
        <f t="shared" si="12"/>
        <v/>
      </c>
      <c r="H298" s="74" t="str">
        <f t="shared" si="14"/>
        <v/>
      </c>
      <c r="I298" s="69" t="str">
        <f t="shared" si="13"/>
        <v/>
      </c>
    </row>
    <row r="299" spans="1:9" ht="30" customHeight="1">
      <c r="A299" s="109" t="str">
        <f>'Dog Codes'!A247</f>
        <v>351</v>
      </c>
      <c r="B299" s="60" t="str">
        <f>'Dog Codes'!B247</f>
        <v>Spaniel (Cocker)</v>
      </c>
      <c r="C299" s="117">
        <f>'Dog Codes'!D247</f>
        <v>0</v>
      </c>
      <c r="D299" s="117">
        <f>'Dog Codes'!E247</f>
        <v>0</v>
      </c>
      <c r="E299" s="117"/>
      <c r="F299" s="117"/>
      <c r="G299" s="74" t="str">
        <f t="shared" si="12"/>
        <v/>
      </c>
      <c r="H299" s="74" t="str">
        <f t="shared" si="14"/>
        <v/>
      </c>
      <c r="I299" s="69" t="str">
        <f t="shared" si="13"/>
        <v/>
      </c>
    </row>
    <row r="300" spans="1:9" ht="30" customHeight="1">
      <c r="A300" s="109" t="str">
        <f>'Dog Codes'!A248</f>
        <v>352</v>
      </c>
      <c r="B300" s="60" t="str">
        <f>'Dog Codes'!B248</f>
        <v>Spaniel (English Springer)</v>
      </c>
      <c r="C300" s="117">
        <f>'Dog Codes'!D248</f>
        <v>0</v>
      </c>
      <c r="D300" s="117">
        <f>'Dog Codes'!E248</f>
        <v>0</v>
      </c>
      <c r="E300" s="117"/>
      <c r="F300" s="117"/>
      <c r="G300" s="74" t="str">
        <f t="shared" si="12"/>
        <v/>
      </c>
      <c r="H300" s="74" t="str">
        <f t="shared" si="14"/>
        <v/>
      </c>
      <c r="I300" s="69" t="str">
        <f t="shared" si="13"/>
        <v/>
      </c>
    </row>
    <row r="301" spans="1:9" ht="30" customHeight="1">
      <c r="A301" s="109" t="str">
        <f>'Dog Codes'!A249</f>
        <v>353</v>
      </c>
      <c r="B301" s="60" t="str">
        <f>'Dog Codes'!B249</f>
        <v>Spaniel (Field)</v>
      </c>
      <c r="C301" s="117">
        <f>'Dog Codes'!D249</f>
        <v>0</v>
      </c>
      <c r="D301" s="117">
        <f>'Dog Codes'!E249</f>
        <v>0</v>
      </c>
      <c r="E301" s="117"/>
      <c r="F301" s="117"/>
      <c r="G301" s="74" t="str">
        <f t="shared" si="12"/>
        <v/>
      </c>
      <c r="H301" s="74" t="str">
        <f t="shared" si="14"/>
        <v/>
      </c>
      <c r="I301" s="69" t="str">
        <f t="shared" si="13"/>
        <v/>
      </c>
    </row>
    <row r="302" spans="1:9" ht="30" customHeight="1">
      <c r="A302" s="109" t="str">
        <f>'Dog Codes'!A250</f>
        <v>354</v>
      </c>
      <c r="B302" s="60" t="str">
        <f>'Dog Codes'!B250</f>
        <v>Spaniel (Irish Water)</v>
      </c>
      <c r="C302" s="117">
        <f>'Dog Codes'!D250</f>
        <v>0</v>
      </c>
      <c r="D302" s="117">
        <f>'Dog Codes'!E250</f>
        <v>0</v>
      </c>
      <c r="E302" s="117"/>
      <c r="F302" s="117"/>
      <c r="G302" s="74" t="str">
        <f t="shared" si="12"/>
        <v/>
      </c>
      <c r="H302" s="74" t="str">
        <f t="shared" si="14"/>
        <v/>
      </c>
      <c r="I302" s="69" t="str">
        <f t="shared" si="13"/>
        <v/>
      </c>
    </row>
    <row r="303" spans="1:9" ht="30" customHeight="1">
      <c r="A303" s="109" t="str">
        <f>'Dog Codes'!A251</f>
        <v>355</v>
      </c>
      <c r="B303" s="60" t="str">
        <f>'Dog Codes'!B251</f>
        <v>Spaniel (Sussex)</v>
      </c>
      <c r="C303" s="117">
        <f>'Dog Codes'!D251</f>
        <v>0</v>
      </c>
      <c r="D303" s="117">
        <f>'Dog Codes'!E251</f>
        <v>0</v>
      </c>
      <c r="E303" s="117"/>
      <c r="F303" s="117"/>
      <c r="G303" s="74" t="str">
        <f t="shared" si="12"/>
        <v/>
      </c>
      <c r="H303" s="74" t="str">
        <f t="shared" si="14"/>
        <v/>
      </c>
      <c r="I303" s="69" t="str">
        <f t="shared" si="13"/>
        <v/>
      </c>
    </row>
    <row r="304" spans="1:9" ht="30" customHeight="1">
      <c r="A304" s="109" t="str">
        <f>'Dog Codes'!A252</f>
        <v>356</v>
      </c>
      <c r="B304" s="60" t="str">
        <f>'Dog Codes'!B252</f>
        <v>Spaniel (Welsh Springer)</v>
      </c>
      <c r="C304" s="117">
        <f>'Dog Codes'!D252</f>
        <v>0</v>
      </c>
      <c r="D304" s="117">
        <f>'Dog Codes'!E252</f>
        <v>0</v>
      </c>
      <c r="E304" s="117"/>
      <c r="F304" s="117"/>
      <c r="G304" s="74" t="str">
        <f t="shared" si="12"/>
        <v/>
      </c>
      <c r="H304" s="74" t="str">
        <f t="shared" si="14"/>
        <v/>
      </c>
      <c r="I304" s="69" t="str">
        <f t="shared" si="13"/>
        <v/>
      </c>
    </row>
    <row r="305" spans="1:9" ht="30" customHeight="1">
      <c r="A305" s="109" t="str">
        <f>'Dog Codes'!A253</f>
        <v>357</v>
      </c>
      <c r="B305" s="60" t="str">
        <f>'Dog Codes'!B253</f>
        <v>Spaniels</v>
      </c>
      <c r="C305" s="117">
        <f>'Dog Codes'!D253</f>
        <v>0</v>
      </c>
      <c r="D305" s="117">
        <f>'Dog Codes'!E253</f>
        <v>0</v>
      </c>
      <c r="E305" s="117"/>
      <c r="F305" s="117"/>
      <c r="G305" s="74" t="str">
        <f t="shared" si="12"/>
        <v/>
      </c>
      <c r="H305" s="74" t="str">
        <f t="shared" si="14"/>
        <v/>
      </c>
      <c r="I305" s="69" t="str">
        <f t="shared" si="13"/>
        <v/>
      </c>
    </row>
    <row r="306" spans="1:9" ht="30" customHeight="1">
      <c r="A306" s="109" t="str">
        <f>'Dog Codes'!A254</f>
        <v>358</v>
      </c>
      <c r="B306" s="60" t="str">
        <f>'Dog Codes'!B254</f>
        <v>Spanish Water Dog (Imp)</v>
      </c>
      <c r="C306" s="117">
        <f>'Dog Codes'!D254</f>
        <v>0</v>
      </c>
      <c r="D306" s="117">
        <f>'Dog Codes'!E254</f>
        <v>0</v>
      </c>
      <c r="E306" s="117"/>
      <c r="F306" s="117"/>
      <c r="G306" s="74" t="str">
        <f t="shared" si="12"/>
        <v/>
      </c>
      <c r="H306" s="74" t="str">
        <f t="shared" si="14"/>
        <v/>
      </c>
      <c r="I306" s="69" t="str">
        <f t="shared" si="13"/>
        <v/>
      </c>
    </row>
    <row r="307" spans="1:9" ht="30" customHeight="1">
      <c r="A307" s="109">
        <f>'Cat Codes'!A53</f>
        <v>359</v>
      </c>
      <c r="B307" s="60" t="str">
        <f>'Cat Codes'!B53</f>
        <v>Sphynx</v>
      </c>
      <c r="C307" s="117">
        <f>'Cat Codes'!D53</f>
        <v>0</v>
      </c>
      <c r="D307" s="117">
        <f>'Cat Codes'!E53</f>
        <v>0</v>
      </c>
      <c r="E307" s="117"/>
      <c r="F307" s="117"/>
      <c r="G307" s="74" t="str">
        <f t="shared" si="12"/>
        <v/>
      </c>
      <c r="H307" s="74" t="str">
        <f t="shared" si="14"/>
        <v/>
      </c>
      <c r="I307" s="69" t="str">
        <f t="shared" si="13"/>
        <v/>
      </c>
    </row>
    <row r="308" spans="1:9" ht="30" customHeight="1">
      <c r="A308" s="109" t="str">
        <f>'Dog Codes'!A255</f>
        <v>360</v>
      </c>
      <c r="B308" s="60" t="str">
        <f>'Dog Codes'!B255</f>
        <v>St Bernard</v>
      </c>
      <c r="C308" s="117">
        <f>'Dog Codes'!D255</f>
        <v>0</v>
      </c>
      <c r="D308" s="117">
        <f>'Dog Codes'!E255</f>
        <v>0</v>
      </c>
      <c r="E308" s="117"/>
      <c r="F308" s="117"/>
      <c r="G308" s="74" t="str">
        <f t="shared" si="12"/>
        <v/>
      </c>
      <c r="H308" s="74" t="str">
        <f t="shared" si="14"/>
        <v/>
      </c>
      <c r="I308" s="69" t="str">
        <f t="shared" si="13"/>
        <v/>
      </c>
    </row>
    <row r="309" spans="1:9" ht="30" customHeight="1">
      <c r="A309" s="109" t="str">
        <f>'Dog Codes'!A256</f>
        <v>361</v>
      </c>
      <c r="B309" s="60" t="str">
        <f>'Dog Codes'!B256</f>
        <v>Staffordshire Bull Terrier</v>
      </c>
      <c r="C309" s="117">
        <f>'Dog Codes'!D256</f>
        <v>0</v>
      </c>
      <c r="D309" s="117">
        <f>'Dog Codes'!E256</f>
        <v>0</v>
      </c>
      <c r="E309" s="117"/>
      <c r="F309" s="117"/>
      <c r="G309" s="74" t="str">
        <f t="shared" si="12"/>
        <v/>
      </c>
      <c r="H309" s="74" t="str">
        <f t="shared" si="14"/>
        <v/>
      </c>
      <c r="I309" s="69" t="str">
        <f t="shared" si="13"/>
        <v/>
      </c>
    </row>
    <row r="310" spans="1:9" ht="30" customHeight="1">
      <c r="A310" s="109" t="str">
        <f>'Dog Codes'!A257</f>
        <v>362</v>
      </c>
      <c r="B310" s="60" t="str">
        <f>'Dog Codes'!B257</f>
        <v>Standard Bull Terrier</v>
      </c>
      <c r="C310" s="117">
        <f>'Dog Codes'!D257</f>
        <v>0</v>
      </c>
      <c r="D310" s="117">
        <f>'Dog Codes'!E257</f>
        <v>0</v>
      </c>
      <c r="E310" s="117"/>
      <c r="F310" s="117"/>
      <c r="G310" s="74" t="str">
        <f t="shared" si="12"/>
        <v/>
      </c>
      <c r="H310" s="74" t="str">
        <f t="shared" si="14"/>
        <v/>
      </c>
      <c r="I310" s="69" t="str">
        <f t="shared" si="13"/>
        <v/>
      </c>
    </row>
    <row r="311" spans="1:9" ht="30" customHeight="1">
      <c r="A311" s="109" t="str">
        <f>'Dog Codes'!A258</f>
        <v>363</v>
      </c>
      <c r="B311" s="60" t="str">
        <f>'Dog Codes'!B258</f>
        <v>Standard Poodle</v>
      </c>
      <c r="C311" s="117">
        <f>'Dog Codes'!D258</f>
        <v>0</v>
      </c>
      <c r="D311" s="117">
        <f>'Dog Codes'!E258</f>
        <v>0</v>
      </c>
      <c r="E311" s="117"/>
      <c r="F311" s="117"/>
      <c r="G311" s="74" t="str">
        <f t="shared" si="12"/>
        <v/>
      </c>
      <c r="H311" s="74" t="str">
        <f t="shared" si="14"/>
        <v/>
      </c>
      <c r="I311" s="69" t="str">
        <f t="shared" si="13"/>
        <v/>
      </c>
    </row>
    <row r="312" spans="1:9" ht="30" customHeight="1">
      <c r="A312" s="109" t="str">
        <f>'Dog Codes'!A259</f>
        <v>364</v>
      </c>
      <c r="B312" s="60" t="str">
        <f>'Dog Codes'!B259</f>
        <v>Standard Schnauzer</v>
      </c>
      <c r="C312" s="117">
        <f>'Dog Codes'!D259</f>
        <v>0</v>
      </c>
      <c r="D312" s="117">
        <f>'Dog Codes'!E259</f>
        <v>0</v>
      </c>
      <c r="E312" s="117"/>
      <c r="F312" s="117"/>
      <c r="G312" s="74" t="str">
        <f t="shared" si="12"/>
        <v/>
      </c>
      <c r="H312" s="74" t="str">
        <f t="shared" si="14"/>
        <v/>
      </c>
      <c r="I312" s="69" t="str">
        <f t="shared" si="13"/>
        <v/>
      </c>
    </row>
    <row r="313" spans="1:9" ht="30" customHeight="1">
      <c r="A313" s="109" t="str">
        <f>'Dog Codes'!A260</f>
        <v>365</v>
      </c>
      <c r="B313" s="60" t="str">
        <f>'Dog Codes'!B260</f>
        <v>Sussex Spaniel</v>
      </c>
      <c r="C313" s="117">
        <f>'Dog Codes'!D260</f>
        <v>0</v>
      </c>
      <c r="D313" s="117">
        <f>'Dog Codes'!E260</f>
        <v>0</v>
      </c>
      <c r="E313" s="117"/>
      <c r="F313" s="117"/>
      <c r="G313" s="74" t="str">
        <f t="shared" si="12"/>
        <v/>
      </c>
      <c r="H313" s="74" t="str">
        <f t="shared" si="14"/>
        <v/>
      </c>
      <c r="I313" s="69" t="str">
        <f t="shared" si="13"/>
        <v/>
      </c>
    </row>
    <row r="314" spans="1:9" ht="30" customHeight="1">
      <c r="A314" s="109" t="str">
        <f>'Dog Codes'!A261</f>
        <v>366</v>
      </c>
      <c r="B314" s="60" t="str">
        <f>'Dog Codes'!B261</f>
        <v>Swedish Lapphund (Imp)</v>
      </c>
      <c r="C314" s="117">
        <f>'Dog Codes'!D261</f>
        <v>0</v>
      </c>
      <c r="D314" s="117">
        <f>'Dog Codes'!E261</f>
        <v>0</v>
      </c>
      <c r="E314" s="117"/>
      <c r="F314" s="117"/>
      <c r="G314" s="74" t="str">
        <f t="shared" si="12"/>
        <v/>
      </c>
      <c r="H314" s="74" t="str">
        <f t="shared" si="14"/>
        <v/>
      </c>
      <c r="I314" s="69" t="str">
        <f t="shared" si="13"/>
        <v/>
      </c>
    </row>
    <row r="315" spans="1:9" ht="30" customHeight="1">
      <c r="A315" s="109" t="str">
        <f>'Dog Codes'!A262</f>
        <v>367</v>
      </c>
      <c r="B315" s="60" t="str">
        <f>'Dog Codes'!B262</f>
        <v>Swedish Vallhund</v>
      </c>
      <c r="C315" s="117">
        <f>'Dog Codes'!D262</f>
        <v>0</v>
      </c>
      <c r="D315" s="117">
        <f>'Dog Codes'!E262</f>
        <v>0</v>
      </c>
      <c r="E315" s="117"/>
      <c r="F315" s="117"/>
      <c r="G315" s="74" t="str">
        <f t="shared" si="12"/>
        <v/>
      </c>
      <c r="H315" s="74" t="str">
        <f t="shared" si="14"/>
        <v/>
      </c>
      <c r="I315" s="69" t="str">
        <f t="shared" si="13"/>
        <v/>
      </c>
    </row>
    <row r="316" spans="1:9" ht="30" customHeight="1">
      <c r="A316" s="109" t="str">
        <f>'Dog Codes'!A263</f>
        <v>368</v>
      </c>
      <c r="B316" s="60" t="str">
        <f>'Dog Codes'!B263</f>
        <v>Swiss Laufhund (Jura) (Declassified)</v>
      </c>
      <c r="C316" s="117">
        <f>'Dog Codes'!D263</f>
        <v>0</v>
      </c>
      <c r="D316" s="117">
        <f>'Dog Codes'!E263</f>
        <v>0</v>
      </c>
      <c r="E316" s="117"/>
      <c r="F316" s="117"/>
      <c r="G316" s="74" t="str">
        <f t="shared" si="12"/>
        <v/>
      </c>
      <c r="H316" s="74" t="str">
        <f t="shared" si="14"/>
        <v/>
      </c>
      <c r="I316" s="69" t="str">
        <f t="shared" si="13"/>
        <v/>
      </c>
    </row>
    <row r="317" spans="1:9" ht="30" customHeight="1">
      <c r="A317" s="109">
        <f>'Cat Codes'!A54</f>
        <v>369</v>
      </c>
      <c r="B317" s="60" t="str">
        <f>'Cat Codes'!B54</f>
        <v>Tabby Longhair</v>
      </c>
      <c r="C317" s="117">
        <f>'Cat Codes'!D54</f>
        <v>0</v>
      </c>
      <c r="D317" s="117">
        <f>'Cat Codes'!E54</f>
        <v>0</v>
      </c>
      <c r="E317" s="117"/>
      <c r="F317" s="117"/>
      <c r="G317" s="74" t="str">
        <f t="shared" si="12"/>
        <v/>
      </c>
      <c r="H317" s="74" t="str">
        <f t="shared" si="14"/>
        <v/>
      </c>
      <c r="I317" s="69" t="str">
        <f t="shared" si="13"/>
        <v/>
      </c>
    </row>
    <row r="318" spans="1:9" ht="30" customHeight="1">
      <c r="A318" s="109" t="str">
        <f>'Dog Codes'!A264</f>
        <v>371</v>
      </c>
      <c r="B318" s="60" t="str">
        <f>'Dog Codes'!B264</f>
        <v>Terrier Group</v>
      </c>
      <c r="C318" s="117">
        <f>'Dog Codes'!D264</f>
        <v>0</v>
      </c>
      <c r="D318" s="117">
        <f>'Dog Codes'!E264</f>
        <v>0</v>
      </c>
      <c r="E318" s="117"/>
      <c r="F318" s="117"/>
      <c r="G318" s="74" t="str">
        <f t="shared" si="12"/>
        <v/>
      </c>
      <c r="H318" s="74" t="str">
        <f t="shared" si="14"/>
        <v/>
      </c>
      <c r="I318" s="69" t="str">
        <f t="shared" si="13"/>
        <v/>
      </c>
    </row>
    <row r="319" spans="1:9" ht="30" customHeight="1">
      <c r="A319" s="109" t="str">
        <f>'Dog Codes'!A265</f>
        <v>372</v>
      </c>
      <c r="B319" s="60" t="str">
        <f>'Dog Codes'!B265</f>
        <v>Tibetan Mastiff</v>
      </c>
      <c r="C319" s="117">
        <f>'Dog Codes'!D265</f>
        <v>0</v>
      </c>
      <c r="D319" s="117">
        <f>'Dog Codes'!E265</f>
        <v>0</v>
      </c>
      <c r="E319" s="117"/>
      <c r="F319" s="117"/>
      <c r="G319" s="74" t="str">
        <f t="shared" si="12"/>
        <v/>
      </c>
      <c r="H319" s="74" t="str">
        <f t="shared" si="14"/>
        <v/>
      </c>
      <c r="I319" s="69" t="str">
        <f t="shared" si="13"/>
        <v/>
      </c>
    </row>
    <row r="320" spans="1:9" ht="30" customHeight="1">
      <c r="A320" s="109" t="str">
        <f>'Dog Codes'!A266</f>
        <v>373</v>
      </c>
      <c r="B320" s="60" t="str">
        <f>'Dog Codes'!B266</f>
        <v>Tibetan Spaniel</v>
      </c>
      <c r="C320" s="117">
        <f>'Dog Codes'!D266</f>
        <v>0</v>
      </c>
      <c r="D320" s="117">
        <f>'Dog Codes'!E266</f>
        <v>0</v>
      </c>
      <c r="E320" s="117"/>
      <c r="F320" s="117"/>
      <c r="G320" s="74" t="str">
        <f t="shared" si="12"/>
        <v/>
      </c>
      <c r="H320" s="74" t="str">
        <f t="shared" si="14"/>
        <v/>
      </c>
      <c r="I320" s="69" t="str">
        <f t="shared" si="13"/>
        <v/>
      </c>
    </row>
    <row r="321" spans="1:9" ht="30" customHeight="1">
      <c r="A321" s="109" t="str">
        <f>'Dog Codes'!A267</f>
        <v>374</v>
      </c>
      <c r="B321" s="60" t="str">
        <f>'Dog Codes'!B267</f>
        <v>Tibetan Terrier</v>
      </c>
      <c r="C321" s="117">
        <f>'Dog Codes'!D267</f>
        <v>0</v>
      </c>
      <c r="D321" s="117">
        <f>'Dog Codes'!E267</f>
        <v>0</v>
      </c>
      <c r="E321" s="117"/>
      <c r="F321" s="117"/>
      <c r="G321" s="74" t="str">
        <f t="shared" si="12"/>
        <v/>
      </c>
      <c r="H321" s="74" t="str">
        <f t="shared" si="14"/>
        <v/>
      </c>
      <c r="I321" s="69" t="str">
        <f t="shared" si="13"/>
        <v/>
      </c>
    </row>
    <row r="322" spans="1:9" ht="30" customHeight="1">
      <c r="A322" s="109">
        <f>'Cat Codes'!A55</f>
        <v>375</v>
      </c>
      <c r="B322" s="60" t="str">
        <f>'Cat Codes'!B55</f>
        <v>Tiffany</v>
      </c>
      <c r="C322" s="117">
        <f>'Cat Codes'!D55</f>
        <v>0</v>
      </c>
      <c r="D322" s="117">
        <f>'Cat Codes'!E55</f>
        <v>0</v>
      </c>
      <c r="E322" s="117"/>
      <c r="F322" s="117"/>
      <c r="G322" s="74" t="str">
        <f t="shared" si="12"/>
        <v/>
      </c>
      <c r="H322" s="74" t="str">
        <f t="shared" si="14"/>
        <v/>
      </c>
      <c r="I322" s="69" t="str">
        <f t="shared" si="13"/>
        <v/>
      </c>
    </row>
    <row r="323" spans="1:9" ht="30" customHeight="1">
      <c r="A323" s="109">
        <f>'Cat Codes'!A56</f>
        <v>376</v>
      </c>
      <c r="B323" s="60" t="str">
        <f>'Cat Codes'!B56</f>
        <v>Tonkinese</v>
      </c>
      <c r="C323" s="117">
        <f>'Cat Codes'!D56</f>
        <v>0</v>
      </c>
      <c r="D323" s="117">
        <f>'Cat Codes'!E56</f>
        <v>0</v>
      </c>
      <c r="E323" s="117"/>
      <c r="F323" s="117"/>
      <c r="G323" s="74" t="str">
        <f t="shared" ref="G323:G386" si="15">IF(F323&lt;&gt;"",IF(I323="",IF($C323=$F323,"Pass",""),""),"")</f>
        <v/>
      </c>
      <c r="H323" s="74" t="str">
        <f t="shared" si="14"/>
        <v/>
      </c>
      <c r="I323" s="69" t="str">
        <f t="shared" ref="I323:I386" si="16">IF($D323="Decline","Not Applicable","")</f>
        <v/>
      </c>
    </row>
    <row r="324" spans="1:9" ht="30" customHeight="1">
      <c r="A324" s="109">
        <f>'Cat Codes'!A57</f>
        <v>377</v>
      </c>
      <c r="B324" s="60" t="str">
        <f>'Cat Codes'!B57</f>
        <v>Tortoiseshell Longhair</v>
      </c>
      <c r="C324" s="117">
        <f>'Cat Codes'!D57</f>
        <v>0</v>
      </c>
      <c r="D324" s="117">
        <f>'Cat Codes'!E57</f>
        <v>0</v>
      </c>
      <c r="E324" s="117"/>
      <c r="F324" s="117"/>
      <c r="G324" s="74" t="str">
        <f t="shared" si="15"/>
        <v/>
      </c>
      <c r="H324" s="74" t="str">
        <f t="shared" ref="H324:H387" si="17">IF(F324&lt;&gt;"",IF(I324="",IF($C324&lt;&gt;$F324,"Fail",""),""),"")</f>
        <v/>
      </c>
      <c r="I324" s="69" t="str">
        <f t="shared" si="16"/>
        <v/>
      </c>
    </row>
    <row r="325" spans="1:9" ht="30" customHeight="1">
      <c r="A325" s="109">
        <f>'Cat Codes'!A58</f>
        <v>378</v>
      </c>
      <c r="B325" s="60" t="str">
        <f>'Cat Codes'!B58</f>
        <v>Tortoiseshell-And-White Longhair</v>
      </c>
      <c r="C325" s="117">
        <f>'Cat Codes'!D58</f>
        <v>0</v>
      </c>
      <c r="D325" s="117">
        <f>'Cat Codes'!E58</f>
        <v>0</v>
      </c>
      <c r="E325" s="117"/>
      <c r="F325" s="117"/>
      <c r="G325" s="74" t="str">
        <f t="shared" si="15"/>
        <v/>
      </c>
      <c r="H325" s="74" t="str">
        <f t="shared" si="17"/>
        <v/>
      </c>
      <c r="I325" s="69" t="str">
        <f t="shared" si="16"/>
        <v/>
      </c>
    </row>
    <row r="326" spans="1:9" ht="30" customHeight="1">
      <c r="A326" s="109" t="str">
        <f>'Dog Codes'!A268</f>
        <v>379</v>
      </c>
      <c r="B326" s="60" t="str">
        <f>'Dog Codes'!B268</f>
        <v>Toy Poodle</v>
      </c>
      <c r="C326" s="117">
        <f>'Dog Codes'!D268</f>
        <v>0</v>
      </c>
      <c r="D326" s="117">
        <f>'Dog Codes'!E268</f>
        <v>0</v>
      </c>
      <c r="E326" s="117"/>
      <c r="F326" s="117"/>
      <c r="G326" s="74" t="str">
        <f t="shared" si="15"/>
        <v/>
      </c>
      <c r="H326" s="74" t="str">
        <f t="shared" si="17"/>
        <v/>
      </c>
      <c r="I326" s="69" t="str">
        <f t="shared" si="16"/>
        <v/>
      </c>
    </row>
    <row r="327" spans="1:9" ht="30" customHeight="1">
      <c r="A327" s="109">
        <f>'Cat Codes'!A59</f>
        <v>380</v>
      </c>
      <c r="B327" s="60" t="str">
        <f>'Cat Codes'!B59</f>
        <v>Turkish Van Cat</v>
      </c>
      <c r="C327" s="117">
        <f>'Cat Codes'!D59</f>
        <v>0</v>
      </c>
      <c r="D327" s="117">
        <f>'Cat Codes'!E59</f>
        <v>0</v>
      </c>
      <c r="E327" s="117"/>
      <c r="F327" s="117"/>
      <c r="G327" s="74" t="str">
        <f t="shared" si="15"/>
        <v/>
      </c>
      <c r="H327" s="74" t="str">
        <f t="shared" si="17"/>
        <v/>
      </c>
      <c r="I327" s="69" t="str">
        <f t="shared" si="16"/>
        <v/>
      </c>
    </row>
    <row r="328" spans="1:9" ht="30" customHeight="1">
      <c r="A328" s="109" t="str">
        <f>'Dog Codes'!A269</f>
        <v>381</v>
      </c>
      <c r="B328" s="60" t="str">
        <f>'Dog Codes'!B269</f>
        <v>Utonagan</v>
      </c>
      <c r="C328" s="117">
        <f>'Dog Codes'!D269</f>
        <v>0</v>
      </c>
      <c r="D328" s="117">
        <f>'Dog Codes'!E269</f>
        <v>0</v>
      </c>
      <c r="E328" s="117"/>
      <c r="F328" s="117"/>
      <c r="G328" s="74" t="str">
        <f t="shared" si="15"/>
        <v/>
      </c>
      <c r="H328" s="74" t="str">
        <f t="shared" si="17"/>
        <v/>
      </c>
      <c r="I328" s="69" t="str">
        <f t="shared" si="16"/>
        <v/>
      </c>
    </row>
    <row r="329" spans="1:9" ht="30" customHeight="1">
      <c r="A329" s="109" t="str">
        <f>'Dog Codes'!A270</f>
        <v>382</v>
      </c>
      <c r="B329" s="60" t="str">
        <f>'Dog Codes'!B270</f>
        <v>Weimarana</v>
      </c>
      <c r="C329" s="117">
        <f>'Dog Codes'!D270</f>
        <v>0</v>
      </c>
      <c r="D329" s="117">
        <f>'Dog Codes'!E270</f>
        <v>0</v>
      </c>
      <c r="E329" s="117"/>
      <c r="F329" s="117"/>
      <c r="G329" s="74" t="str">
        <f t="shared" si="15"/>
        <v/>
      </c>
      <c r="H329" s="74" t="str">
        <f t="shared" si="17"/>
        <v/>
      </c>
      <c r="I329" s="69" t="str">
        <f t="shared" si="16"/>
        <v/>
      </c>
    </row>
    <row r="330" spans="1:9" ht="30" customHeight="1">
      <c r="A330" s="109" t="str">
        <f>'Dog Codes'!A271</f>
        <v>383</v>
      </c>
      <c r="B330" s="60" t="str">
        <f>'Dog Codes'!B271</f>
        <v>Weimaraner</v>
      </c>
      <c r="C330" s="117">
        <f>'Dog Codes'!D271</f>
        <v>0</v>
      </c>
      <c r="D330" s="117">
        <f>'Dog Codes'!E271</f>
        <v>0</v>
      </c>
      <c r="E330" s="117"/>
      <c r="F330" s="117"/>
      <c r="G330" s="74" t="str">
        <f t="shared" si="15"/>
        <v/>
      </c>
      <c r="H330" s="74" t="str">
        <f t="shared" si="17"/>
        <v/>
      </c>
      <c r="I330" s="69" t="str">
        <f t="shared" si="16"/>
        <v/>
      </c>
    </row>
    <row r="331" spans="1:9" ht="30" customHeight="1">
      <c r="A331" s="109" t="str">
        <f>'Dog Codes'!A272</f>
        <v>384</v>
      </c>
      <c r="B331" s="60" t="str">
        <f>'Dog Codes'!B272</f>
        <v>Welsh Corgi</v>
      </c>
      <c r="C331" s="117">
        <f>'Dog Codes'!D272</f>
        <v>0</v>
      </c>
      <c r="D331" s="117">
        <f>'Dog Codes'!E272</f>
        <v>0</v>
      </c>
      <c r="E331" s="117"/>
      <c r="F331" s="117"/>
      <c r="G331" s="74" t="str">
        <f t="shared" si="15"/>
        <v/>
      </c>
      <c r="H331" s="74" t="str">
        <f t="shared" si="17"/>
        <v/>
      </c>
      <c r="I331" s="69" t="str">
        <f t="shared" si="16"/>
        <v/>
      </c>
    </row>
    <row r="332" spans="1:9" ht="30" customHeight="1">
      <c r="A332" s="109" t="str">
        <f>'Dog Codes'!A273</f>
        <v>385</v>
      </c>
      <c r="B332" s="60" t="str">
        <f>'Dog Codes'!B273</f>
        <v>Welsh Corgi (Cardigan)</v>
      </c>
      <c r="C332" s="117">
        <f>'Dog Codes'!D273</f>
        <v>0</v>
      </c>
      <c r="D332" s="117">
        <f>'Dog Codes'!E273</f>
        <v>0</v>
      </c>
      <c r="E332" s="117"/>
      <c r="F332" s="117"/>
      <c r="G332" s="74" t="str">
        <f t="shared" si="15"/>
        <v/>
      </c>
      <c r="H332" s="74" t="str">
        <f t="shared" si="17"/>
        <v/>
      </c>
      <c r="I332" s="69" t="str">
        <f t="shared" si="16"/>
        <v/>
      </c>
    </row>
    <row r="333" spans="1:9" ht="30" customHeight="1">
      <c r="A333" s="109" t="str">
        <f>'Dog Codes'!A274</f>
        <v>386</v>
      </c>
      <c r="B333" s="60" t="str">
        <f>'Dog Codes'!B274</f>
        <v>Welsh Corgi (Pembroke)</v>
      </c>
      <c r="C333" s="117">
        <f>'Dog Codes'!D274</f>
        <v>0</v>
      </c>
      <c r="D333" s="117">
        <f>'Dog Codes'!E274</f>
        <v>0</v>
      </c>
      <c r="E333" s="117"/>
      <c r="F333" s="117"/>
      <c r="G333" s="74" t="str">
        <f t="shared" si="15"/>
        <v/>
      </c>
      <c r="H333" s="74" t="str">
        <f t="shared" si="17"/>
        <v/>
      </c>
      <c r="I333" s="69" t="str">
        <f t="shared" si="16"/>
        <v/>
      </c>
    </row>
    <row r="334" spans="1:9" ht="30" customHeight="1">
      <c r="A334" s="109" t="str">
        <f>'Dog Codes'!A275</f>
        <v>387</v>
      </c>
      <c r="B334" s="60" t="str">
        <f>'Dog Codes'!B275</f>
        <v>Welsh Springer Spaniel</v>
      </c>
      <c r="C334" s="117">
        <f>'Dog Codes'!D275</f>
        <v>0</v>
      </c>
      <c r="D334" s="117">
        <f>'Dog Codes'!E275</f>
        <v>0</v>
      </c>
      <c r="E334" s="117"/>
      <c r="F334" s="117"/>
      <c r="G334" s="74" t="str">
        <f t="shared" si="15"/>
        <v/>
      </c>
      <c r="H334" s="74" t="str">
        <f t="shared" si="17"/>
        <v/>
      </c>
      <c r="I334" s="69" t="str">
        <f t="shared" si="16"/>
        <v/>
      </c>
    </row>
    <row r="335" spans="1:9" ht="30" customHeight="1">
      <c r="A335" s="109" t="str">
        <f>'Dog Codes'!A276</f>
        <v>388</v>
      </c>
      <c r="B335" s="60" t="str">
        <f>'Dog Codes'!B276</f>
        <v>Welsh Terrier</v>
      </c>
      <c r="C335" s="117">
        <f>'Dog Codes'!D276</f>
        <v>0</v>
      </c>
      <c r="D335" s="117">
        <f>'Dog Codes'!E276</f>
        <v>0</v>
      </c>
      <c r="E335" s="117"/>
      <c r="F335" s="117"/>
      <c r="G335" s="74" t="str">
        <f t="shared" si="15"/>
        <v/>
      </c>
      <c r="H335" s="74" t="str">
        <f t="shared" si="17"/>
        <v/>
      </c>
      <c r="I335" s="69" t="str">
        <f t="shared" si="16"/>
        <v/>
      </c>
    </row>
    <row r="336" spans="1:9" ht="30" customHeight="1">
      <c r="A336" s="109" t="str">
        <f>'Dog Codes'!A277</f>
        <v>389</v>
      </c>
      <c r="B336" s="60" t="str">
        <f>'Dog Codes'!B277</f>
        <v>West Highland Terrier</v>
      </c>
      <c r="C336" s="117">
        <f>'Dog Codes'!D277</f>
        <v>0</v>
      </c>
      <c r="D336" s="117">
        <f>'Dog Codes'!E277</f>
        <v>0</v>
      </c>
      <c r="E336" s="117"/>
      <c r="F336" s="117"/>
      <c r="G336" s="74" t="str">
        <f t="shared" si="15"/>
        <v/>
      </c>
      <c r="H336" s="74" t="str">
        <f t="shared" si="17"/>
        <v/>
      </c>
      <c r="I336" s="69" t="str">
        <f t="shared" si="16"/>
        <v/>
      </c>
    </row>
    <row r="337" spans="1:9" ht="30" customHeight="1">
      <c r="A337" s="109" t="str">
        <f>'Dog Codes'!A278</f>
        <v>390</v>
      </c>
      <c r="B337" s="60" t="str">
        <f>'Dog Codes'!B278</f>
        <v>West Highland White Terrier</v>
      </c>
      <c r="C337" s="117">
        <f>'Dog Codes'!D278</f>
        <v>0</v>
      </c>
      <c r="D337" s="117">
        <f>'Dog Codes'!E278</f>
        <v>0</v>
      </c>
      <c r="E337" s="117"/>
      <c r="F337" s="117"/>
      <c r="G337" s="74" t="str">
        <f t="shared" si="15"/>
        <v/>
      </c>
      <c r="H337" s="74" t="str">
        <f t="shared" si="17"/>
        <v/>
      </c>
      <c r="I337" s="69" t="str">
        <f t="shared" si="16"/>
        <v/>
      </c>
    </row>
    <row r="338" spans="1:9" ht="30" customHeight="1">
      <c r="A338" s="109" t="str">
        <f>'Dog Codes'!A279</f>
        <v>391</v>
      </c>
      <c r="B338" s="60" t="str">
        <f>'Dog Codes'!B279</f>
        <v>Whippet</v>
      </c>
      <c r="C338" s="117">
        <f>'Dog Codes'!D279</f>
        <v>0</v>
      </c>
      <c r="D338" s="117">
        <f>'Dog Codes'!E279</f>
        <v>0</v>
      </c>
      <c r="E338" s="117"/>
      <c r="F338" s="117"/>
      <c r="G338" s="74" t="str">
        <f t="shared" si="15"/>
        <v/>
      </c>
      <c r="H338" s="74" t="str">
        <f t="shared" si="17"/>
        <v/>
      </c>
      <c r="I338" s="69" t="str">
        <f t="shared" si="16"/>
        <v/>
      </c>
    </row>
    <row r="339" spans="1:9" ht="30" customHeight="1">
      <c r="A339" s="109" t="str">
        <f>'Dog Codes'!A280</f>
        <v>392</v>
      </c>
      <c r="B339" s="60" t="str">
        <f>'Dog Codes'!B280</f>
        <v>White English Terrier</v>
      </c>
      <c r="C339" s="117">
        <f>'Dog Codes'!D280</f>
        <v>0</v>
      </c>
      <c r="D339" s="117">
        <f>'Dog Codes'!E280</f>
        <v>0</v>
      </c>
      <c r="E339" s="117"/>
      <c r="F339" s="117"/>
      <c r="G339" s="74" t="str">
        <f t="shared" si="15"/>
        <v/>
      </c>
      <c r="H339" s="74" t="str">
        <f t="shared" si="17"/>
        <v/>
      </c>
      <c r="I339" s="69" t="str">
        <f t="shared" si="16"/>
        <v/>
      </c>
    </row>
    <row r="340" spans="1:9" ht="30" customHeight="1">
      <c r="A340" s="109">
        <f>'Cat Codes'!A60</f>
        <v>393</v>
      </c>
      <c r="B340" s="60" t="str">
        <f>'Cat Codes'!B60</f>
        <v>White Longhair</v>
      </c>
      <c r="C340" s="117">
        <f>'Cat Codes'!D60</f>
        <v>0</v>
      </c>
      <c r="D340" s="117">
        <f>'Cat Codes'!E60</f>
        <v>0</v>
      </c>
      <c r="E340" s="117"/>
      <c r="F340" s="117"/>
      <c r="G340" s="74" t="str">
        <f t="shared" si="15"/>
        <v/>
      </c>
      <c r="H340" s="74" t="str">
        <f t="shared" si="17"/>
        <v/>
      </c>
      <c r="I340" s="69" t="str">
        <f t="shared" si="16"/>
        <v/>
      </c>
    </row>
    <row r="341" spans="1:9" ht="30" customHeight="1">
      <c r="A341" s="109" t="str">
        <f>'Dog Codes'!A281</f>
        <v>394</v>
      </c>
      <c r="B341" s="60" t="str">
        <f>'Dog Codes'!B281</f>
        <v>Wire Fox Terrier</v>
      </c>
      <c r="C341" s="117">
        <f>'Dog Codes'!D281</f>
        <v>0</v>
      </c>
      <c r="D341" s="117">
        <f>'Dog Codes'!E281</f>
        <v>0</v>
      </c>
      <c r="E341" s="117"/>
      <c r="F341" s="117"/>
      <c r="G341" s="74" t="str">
        <f t="shared" si="15"/>
        <v/>
      </c>
      <c r="H341" s="74" t="str">
        <f t="shared" si="17"/>
        <v/>
      </c>
      <c r="I341" s="69" t="str">
        <f t="shared" si="16"/>
        <v/>
      </c>
    </row>
    <row r="342" spans="1:9" ht="30" customHeight="1">
      <c r="A342" s="109" t="str">
        <f>'Dog Codes'!A282</f>
        <v>395</v>
      </c>
      <c r="B342" s="60" t="str">
        <f>'Dog Codes'!B282</f>
        <v>Wire Haired Dachshund</v>
      </c>
      <c r="C342" s="117">
        <f>'Dog Codes'!D282</f>
        <v>0</v>
      </c>
      <c r="D342" s="117">
        <f>'Dog Codes'!E282</f>
        <v>0</v>
      </c>
      <c r="E342" s="117"/>
      <c r="F342" s="117"/>
      <c r="G342" s="74" t="str">
        <f t="shared" si="15"/>
        <v/>
      </c>
      <c r="H342" s="74" t="str">
        <f t="shared" si="17"/>
        <v/>
      </c>
      <c r="I342" s="69" t="str">
        <f t="shared" si="16"/>
        <v/>
      </c>
    </row>
    <row r="343" spans="1:9" ht="30" customHeight="1">
      <c r="A343" s="109" t="str">
        <f>'Dog Codes'!A283</f>
        <v>396</v>
      </c>
      <c r="B343" s="60" t="str">
        <f>'Dog Codes'!B283</f>
        <v>Working Sheepdog</v>
      </c>
      <c r="C343" s="117">
        <f>'Dog Codes'!D283</f>
        <v>0</v>
      </c>
      <c r="D343" s="117">
        <f>'Dog Codes'!E283</f>
        <v>0</v>
      </c>
      <c r="E343" s="117"/>
      <c r="F343" s="117"/>
      <c r="G343" s="74" t="str">
        <f t="shared" si="15"/>
        <v/>
      </c>
      <c r="H343" s="74" t="str">
        <f t="shared" si="17"/>
        <v/>
      </c>
      <c r="I343" s="69" t="str">
        <f t="shared" si="16"/>
        <v/>
      </c>
    </row>
    <row r="344" spans="1:9" ht="30" customHeight="1">
      <c r="A344" s="109" t="str">
        <f>'Dog Codes'!A284</f>
        <v>397</v>
      </c>
      <c r="B344" s="60" t="str">
        <f>'Dog Codes'!B284</f>
        <v>Yorkshire Terrier</v>
      </c>
      <c r="C344" s="117">
        <f>'Dog Codes'!D284</f>
        <v>0</v>
      </c>
      <c r="D344" s="117">
        <f>'Dog Codes'!E284</f>
        <v>0</v>
      </c>
      <c r="E344" s="117"/>
      <c r="F344" s="117"/>
      <c r="G344" s="74" t="str">
        <f t="shared" si="15"/>
        <v/>
      </c>
      <c r="H344" s="74" t="str">
        <f t="shared" si="17"/>
        <v/>
      </c>
      <c r="I344" s="69" t="str">
        <f t="shared" si="16"/>
        <v/>
      </c>
    </row>
    <row r="345" spans="1:9" ht="30" customHeight="1">
      <c r="A345" s="109">
        <f>'Cat Codes'!A61</f>
        <v>398</v>
      </c>
      <c r="B345" s="60" t="str">
        <f>'Cat Codes'!B61</f>
        <v>Aladseer</v>
      </c>
      <c r="C345" s="117">
        <f>'Cat Codes'!D61</f>
        <v>0</v>
      </c>
      <c r="D345" s="117">
        <f>'Cat Codes'!E61</f>
        <v>0</v>
      </c>
      <c r="E345" s="117"/>
      <c r="F345" s="117"/>
      <c r="G345" s="74" t="str">
        <f t="shared" si="15"/>
        <v/>
      </c>
      <c r="H345" s="74" t="str">
        <f t="shared" si="17"/>
        <v/>
      </c>
      <c r="I345" s="69" t="str">
        <f t="shared" si="16"/>
        <v/>
      </c>
    </row>
    <row r="346" spans="1:9" ht="30" customHeight="1">
      <c r="A346" s="109">
        <f>'Cat Codes'!A62</f>
        <v>399</v>
      </c>
      <c r="B346" s="60" t="str">
        <f>'Cat Codes'!B62</f>
        <v>Alpaca</v>
      </c>
      <c r="C346" s="117">
        <f>'Cat Codes'!D62</f>
        <v>0</v>
      </c>
      <c r="D346" s="117">
        <f>'Cat Codes'!E62</f>
        <v>0</v>
      </c>
      <c r="E346" s="117"/>
      <c r="F346" s="117"/>
      <c r="G346" s="74" t="str">
        <f t="shared" si="15"/>
        <v/>
      </c>
      <c r="H346" s="74" t="str">
        <f t="shared" si="17"/>
        <v/>
      </c>
      <c r="I346" s="69" t="str">
        <f t="shared" si="16"/>
        <v/>
      </c>
    </row>
    <row r="347" spans="1:9" ht="30" customHeight="1">
      <c r="A347" s="109">
        <f>'Cat Codes'!A63</f>
        <v>400</v>
      </c>
      <c r="B347" s="60" t="str">
        <f>'Cat Codes'!B63</f>
        <v>American Blue</v>
      </c>
      <c r="C347" s="117">
        <f>'Cat Codes'!D63</f>
        <v>0</v>
      </c>
      <c r="D347" s="117">
        <f>'Cat Codes'!E63</f>
        <v>0</v>
      </c>
      <c r="E347" s="117"/>
      <c r="F347" s="117"/>
      <c r="G347" s="74" t="str">
        <f t="shared" si="15"/>
        <v/>
      </c>
      <c r="H347" s="74" t="str">
        <f t="shared" si="17"/>
        <v/>
      </c>
      <c r="I347" s="69" t="str">
        <f t="shared" si="16"/>
        <v/>
      </c>
    </row>
    <row r="348" spans="1:9" ht="30" customHeight="1">
      <c r="A348" s="109">
        <f>'Cat Codes'!A64</f>
        <v>401</v>
      </c>
      <c r="B348" s="60" t="str">
        <f>'Cat Codes'!B64</f>
        <v>American Curl</v>
      </c>
      <c r="C348" s="117">
        <f>'Cat Codes'!D64</f>
        <v>0</v>
      </c>
      <c r="D348" s="117">
        <f>'Cat Codes'!E64</f>
        <v>0</v>
      </c>
      <c r="E348" s="117"/>
      <c r="F348" s="117"/>
      <c r="G348" s="74" t="str">
        <f t="shared" si="15"/>
        <v/>
      </c>
      <c r="H348" s="74" t="str">
        <f t="shared" si="17"/>
        <v/>
      </c>
      <c r="I348" s="69" t="str">
        <f t="shared" si="16"/>
        <v/>
      </c>
    </row>
    <row r="349" spans="1:9" ht="30" customHeight="1">
      <c r="A349" s="109">
        <f>'Cat Codes'!A65</f>
        <v>402</v>
      </c>
      <c r="B349" s="60" t="str">
        <f>'Cat Codes'!B65</f>
        <v>American Mancon</v>
      </c>
      <c r="C349" s="117">
        <f>'Cat Codes'!D65</f>
        <v>0</v>
      </c>
      <c r="D349" s="117">
        <f>'Cat Codes'!E65</f>
        <v>0</v>
      </c>
      <c r="E349" s="117"/>
      <c r="F349" s="117"/>
      <c r="G349" s="74" t="str">
        <f t="shared" si="15"/>
        <v/>
      </c>
      <c r="H349" s="74" t="str">
        <f t="shared" si="17"/>
        <v/>
      </c>
      <c r="I349" s="69" t="str">
        <f t="shared" si="16"/>
        <v/>
      </c>
    </row>
    <row r="350" spans="1:9" ht="30" customHeight="1">
      <c r="A350" s="109" t="str">
        <f>'Dog Codes'!A285</f>
        <v>403</v>
      </c>
      <c r="B350" s="60" t="str">
        <f>'Dog Codes'!B285</f>
        <v>American Water Spaniel</v>
      </c>
      <c r="C350" s="117">
        <f>'Dog Codes'!D285</f>
        <v>0</v>
      </c>
      <c r="D350" s="117">
        <f>'Dog Codes'!E285</f>
        <v>0</v>
      </c>
      <c r="E350" s="117"/>
      <c r="F350" s="117"/>
      <c r="G350" s="74" t="str">
        <f t="shared" si="15"/>
        <v/>
      </c>
      <c r="H350" s="74" t="str">
        <f t="shared" si="17"/>
        <v/>
      </c>
      <c r="I350" s="69" t="str">
        <f t="shared" si="16"/>
        <v/>
      </c>
    </row>
    <row r="351" spans="1:9" ht="30" customHeight="1">
      <c r="A351" s="109">
        <f>'Cat Codes'!A66</f>
        <v>404</v>
      </c>
      <c r="B351" s="60" t="str">
        <f>'Cat Codes'!B66</f>
        <v>Asian Leopard</v>
      </c>
      <c r="C351" s="117">
        <f>'Cat Codes'!D66</f>
        <v>0</v>
      </c>
      <c r="D351" s="117">
        <f>'Cat Codes'!E66</f>
        <v>0</v>
      </c>
      <c r="E351" s="117"/>
      <c r="F351" s="117"/>
      <c r="G351" s="74" t="str">
        <f t="shared" si="15"/>
        <v/>
      </c>
      <c r="H351" s="74" t="str">
        <f t="shared" si="17"/>
        <v/>
      </c>
      <c r="I351" s="69" t="str">
        <f t="shared" si="16"/>
        <v/>
      </c>
    </row>
    <row r="352" spans="1:9" ht="30" customHeight="1">
      <c r="A352" s="109" t="str">
        <f>'Dog Codes'!A286</f>
        <v>405</v>
      </c>
      <c r="B352" s="60" t="str">
        <f>'Dog Codes'!B286</f>
        <v>Azawakh</v>
      </c>
      <c r="C352" s="117">
        <f>'Dog Codes'!D286</f>
        <v>0</v>
      </c>
      <c r="D352" s="117">
        <f>'Dog Codes'!E286</f>
        <v>0</v>
      </c>
      <c r="E352" s="117"/>
      <c r="F352" s="117"/>
      <c r="G352" s="74" t="str">
        <f t="shared" si="15"/>
        <v/>
      </c>
      <c r="H352" s="74" t="str">
        <f t="shared" si="17"/>
        <v/>
      </c>
      <c r="I352" s="69" t="str">
        <f t="shared" si="16"/>
        <v/>
      </c>
    </row>
    <row r="353" spans="1:9" ht="30" customHeight="1">
      <c r="A353" s="109" t="str">
        <f>'Dog Codes'!A287</f>
        <v>406</v>
      </c>
      <c r="B353" s="60" t="str">
        <f>'Dog Codes'!B287</f>
        <v>Basset Bleu De Gascogne (Imp)</v>
      </c>
      <c r="C353" s="117">
        <f>'Dog Codes'!D287</f>
        <v>0</v>
      </c>
      <c r="D353" s="117">
        <f>'Dog Codes'!E287</f>
        <v>0</v>
      </c>
      <c r="E353" s="117"/>
      <c r="F353" s="117"/>
      <c r="G353" s="74" t="str">
        <f t="shared" si="15"/>
        <v/>
      </c>
      <c r="H353" s="74" t="str">
        <f t="shared" si="17"/>
        <v/>
      </c>
      <c r="I353" s="69" t="str">
        <f t="shared" si="16"/>
        <v/>
      </c>
    </row>
    <row r="354" spans="1:9" ht="30" customHeight="1">
      <c r="A354" s="109" t="str">
        <f>'Dog Codes'!A288</f>
        <v>407</v>
      </c>
      <c r="B354" s="60" t="str">
        <f>'Dog Codes'!B288</f>
        <v>Basset Griffon Vendeen (Petit)</v>
      </c>
      <c r="C354" s="117">
        <f>'Dog Codes'!D288</f>
        <v>0</v>
      </c>
      <c r="D354" s="117">
        <f>'Dog Codes'!E288</f>
        <v>0</v>
      </c>
      <c r="E354" s="117"/>
      <c r="F354" s="117"/>
      <c r="G354" s="74" t="str">
        <f t="shared" si="15"/>
        <v/>
      </c>
      <c r="H354" s="74" t="str">
        <f t="shared" si="17"/>
        <v/>
      </c>
      <c r="I354" s="69" t="str">
        <f t="shared" si="16"/>
        <v/>
      </c>
    </row>
    <row r="355" spans="1:9" ht="30" customHeight="1">
      <c r="A355" s="109">
        <f>'Cat Codes'!A67</f>
        <v>408</v>
      </c>
      <c r="B355" s="60" t="str">
        <f>'Cat Codes'!B67</f>
        <v>Bengal Tiger</v>
      </c>
      <c r="C355" s="117">
        <f>'Cat Codes'!D67</f>
        <v>0</v>
      </c>
      <c r="D355" s="117">
        <f>'Cat Codes'!E67</f>
        <v>0</v>
      </c>
      <c r="E355" s="117"/>
      <c r="F355" s="117"/>
      <c r="G355" s="74" t="str">
        <f t="shared" si="15"/>
        <v/>
      </c>
      <c r="H355" s="74" t="str">
        <f t="shared" si="17"/>
        <v/>
      </c>
      <c r="I355" s="69" t="str">
        <f t="shared" si="16"/>
        <v/>
      </c>
    </row>
    <row r="356" spans="1:9" ht="30" customHeight="1">
      <c r="A356" s="109">
        <f>'Cat Codes'!A68</f>
        <v>409</v>
      </c>
      <c r="B356" s="60" t="str">
        <f>'Cat Codes'!B68</f>
        <v>Bicolour</v>
      </c>
      <c r="C356" s="117">
        <f>'Cat Codes'!D68</f>
        <v>0</v>
      </c>
      <c r="D356" s="117">
        <f>'Cat Codes'!E68</f>
        <v>0</v>
      </c>
      <c r="E356" s="117"/>
      <c r="F356" s="117"/>
      <c r="G356" s="74" t="str">
        <f t="shared" si="15"/>
        <v/>
      </c>
      <c r="H356" s="74" t="str">
        <f t="shared" si="17"/>
        <v/>
      </c>
      <c r="I356" s="69" t="str">
        <f t="shared" si="16"/>
        <v/>
      </c>
    </row>
    <row r="357" spans="1:9" ht="30" customHeight="1">
      <c r="A357" s="109" t="str">
        <f>'Dog Codes'!A289</f>
        <v>410</v>
      </c>
      <c r="B357" s="60" t="str">
        <f>'Dog Codes'!B289</f>
        <v>Blue Belton</v>
      </c>
      <c r="C357" s="117">
        <f>'Dog Codes'!D289</f>
        <v>0</v>
      </c>
      <c r="D357" s="117">
        <f>'Dog Codes'!E289</f>
        <v>0</v>
      </c>
      <c r="E357" s="117"/>
      <c r="F357" s="117"/>
      <c r="G357" s="74" t="str">
        <f t="shared" si="15"/>
        <v/>
      </c>
      <c r="H357" s="74" t="str">
        <f t="shared" si="17"/>
        <v/>
      </c>
      <c r="I357" s="69" t="str">
        <f t="shared" si="16"/>
        <v/>
      </c>
    </row>
    <row r="358" spans="1:9" ht="30" customHeight="1">
      <c r="A358" s="109">
        <f>'Cat Codes'!A69</f>
        <v>411</v>
      </c>
      <c r="B358" s="60" t="str">
        <f>'Cat Codes'!B69</f>
        <v>Blue Tabby</v>
      </c>
      <c r="C358" s="117">
        <f>'Cat Codes'!D69</f>
        <v>0</v>
      </c>
      <c r="D358" s="117">
        <f>'Cat Codes'!E69</f>
        <v>0</v>
      </c>
      <c r="E358" s="117"/>
      <c r="F358" s="117"/>
      <c r="G358" s="74" t="str">
        <f t="shared" si="15"/>
        <v/>
      </c>
      <c r="H358" s="74" t="str">
        <f t="shared" si="17"/>
        <v/>
      </c>
      <c r="I358" s="69" t="str">
        <f t="shared" si="16"/>
        <v/>
      </c>
    </row>
    <row r="359" spans="1:9" ht="30" customHeight="1">
      <c r="A359" s="109">
        <f>'Cat Codes'!A70</f>
        <v>412</v>
      </c>
      <c r="B359" s="60" t="str">
        <f>'Cat Codes'!B70</f>
        <v>Bobtail</v>
      </c>
      <c r="C359" s="117">
        <f>'Cat Codes'!D70</f>
        <v>0</v>
      </c>
      <c r="D359" s="117">
        <f>'Cat Codes'!E70</f>
        <v>0</v>
      </c>
      <c r="E359" s="117"/>
      <c r="F359" s="117"/>
      <c r="G359" s="74" t="str">
        <f t="shared" si="15"/>
        <v/>
      </c>
      <c r="H359" s="74" t="str">
        <f t="shared" si="17"/>
        <v/>
      </c>
      <c r="I359" s="69" t="str">
        <f t="shared" si="16"/>
        <v/>
      </c>
    </row>
    <row r="360" spans="1:9" ht="30" customHeight="1">
      <c r="A360" s="109">
        <f>'Cat Codes'!A71</f>
        <v>413</v>
      </c>
      <c r="B360" s="60" t="str">
        <f>'Cat Codes'!B71</f>
        <v>British Shorthair</v>
      </c>
      <c r="C360" s="117">
        <f>'Cat Codes'!D71</f>
        <v>0</v>
      </c>
      <c r="D360" s="117">
        <f>'Cat Codes'!E71</f>
        <v>0</v>
      </c>
      <c r="E360" s="117"/>
      <c r="F360" s="117"/>
      <c r="G360" s="74" t="str">
        <f t="shared" si="15"/>
        <v/>
      </c>
      <c r="H360" s="74" t="str">
        <f t="shared" si="17"/>
        <v/>
      </c>
      <c r="I360" s="69" t="str">
        <f t="shared" si="16"/>
        <v/>
      </c>
    </row>
    <row r="361" spans="1:9" ht="30" customHeight="1">
      <c r="A361" s="109" t="str">
        <f>'Dog Codes'!A290</f>
        <v>414</v>
      </c>
      <c r="B361" s="60" t="str">
        <f>'Dog Codes'!B290</f>
        <v>Brittany Spaniel</v>
      </c>
      <c r="C361" s="117">
        <f>'Dog Codes'!D290</f>
        <v>0</v>
      </c>
      <c r="D361" s="117">
        <f>'Dog Codes'!E290</f>
        <v>0</v>
      </c>
      <c r="E361" s="117"/>
      <c r="F361" s="117"/>
      <c r="G361" s="74" t="str">
        <f t="shared" si="15"/>
        <v/>
      </c>
      <c r="H361" s="74" t="str">
        <f t="shared" si="17"/>
        <v/>
      </c>
      <c r="I361" s="69" t="str">
        <f t="shared" si="16"/>
        <v/>
      </c>
    </row>
    <row r="362" spans="1:9" ht="30" customHeight="1">
      <c r="A362" s="109">
        <f>'Cat Codes'!A72</f>
        <v>415</v>
      </c>
      <c r="B362" s="60" t="str">
        <f>'Cat Codes'!B72</f>
        <v>Burmese Blue</v>
      </c>
      <c r="C362" s="117">
        <f>'Cat Codes'!D72</f>
        <v>0</v>
      </c>
      <c r="D362" s="117">
        <f>'Cat Codes'!E72</f>
        <v>0</v>
      </c>
      <c r="E362" s="117"/>
      <c r="F362" s="117"/>
      <c r="G362" s="74" t="str">
        <f t="shared" si="15"/>
        <v/>
      </c>
      <c r="H362" s="74" t="str">
        <f t="shared" si="17"/>
        <v/>
      </c>
      <c r="I362" s="69" t="str">
        <f t="shared" si="16"/>
        <v/>
      </c>
    </row>
    <row r="363" spans="1:9" ht="30" customHeight="1">
      <c r="A363" s="109">
        <f>'Cat Codes'!A73</f>
        <v>416</v>
      </c>
      <c r="B363" s="60" t="str">
        <f>'Cat Codes'!B73</f>
        <v>Burmese Blue Point</v>
      </c>
      <c r="C363" s="117">
        <f>'Cat Codes'!D73</f>
        <v>0</v>
      </c>
      <c r="D363" s="117">
        <f>'Cat Codes'!E73</f>
        <v>0</v>
      </c>
      <c r="E363" s="117"/>
      <c r="F363" s="117"/>
      <c r="G363" s="74" t="str">
        <f t="shared" si="15"/>
        <v/>
      </c>
      <c r="H363" s="74" t="str">
        <f t="shared" si="17"/>
        <v/>
      </c>
      <c r="I363" s="69" t="str">
        <f t="shared" si="16"/>
        <v/>
      </c>
    </row>
    <row r="364" spans="1:9" ht="30" customHeight="1">
      <c r="A364" s="109">
        <f>'Cat Codes'!A74</f>
        <v>417</v>
      </c>
      <c r="B364" s="60" t="str">
        <f>'Cat Codes'!B74</f>
        <v>Burmese Blue Tortie</v>
      </c>
      <c r="C364" s="117">
        <f>'Cat Codes'!D74</f>
        <v>0</v>
      </c>
      <c r="D364" s="117">
        <f>'Cat Codes'!E74</f>
        <v>0</v>
      </c>
      <c r="E364" s="117"/>
      <c r="F364" s="117"/>
      <c r="G364" s="74" t="str">
        <f t="shared" si="15"/>
        <v/>
      </c>
      <c r="H364" s="74" t="str">
        <f t="shared" si="17"/>
        <v/>
      </c>
      <c r="I364" s="69" t="str">
        <f t="shared" si="16"/>
        <v/>
      </c>
    </row>
    <row r="365" spans="1:9" ht="30" customHeight="1">
      <c r="A365" s="109">
        <f>'Cat Codes'!A75</f>
        <v>418</v>
      </c>
      <c r="B365" s="60" t="str">
        <f>'Cat Codes'!B75</f>
        <v>Burmese Brown</v>
      </c>
      <c r="C365" s="117">
        <f>'Cat Codes'!D75</f>
        <v>0</v>
      </c>
      <c r="D365" s="117">
        <f>'Cat Codes'!E75</f>
        <v>0</v>
      </c>
      <c r="E365" s="117"/>
      <c r="F365" s="117"/>
      <c r="G365" s="74" t="str">
        <f t="shared" si="15"/>
        <v/>
      </c>
      <c r="H365" s="74" t="str">
        <f t="shared" si="17"/>
        <v/>
      </c>
      <c r="I365" s="69" t="str">
        <f t="shared" si="16"/>
        <v/>
      </c>
    </row>
    <row r="366" spans="1:9" ht="30" customHeight="1">
      <c r="A366" s="109">
        <f>'Cat Codes'!A76</f>
        <v>419</v>
      </c>
      <c r="B366" s="60" t="str">
        <f>'Cat Codes'!B76</f>
        <v>Burmese Brown Tortie</v>
      </c>
      <c r="C366" s="117">
        <f>'Cat Codes'!D76</f>
        <v>0</v>
      </c>
      <c r="D366" s="117">
        <f>'Cat Codes'!E76</f>
        <v>0</v>
      </c>
      <c r="E366" s="117"/>
      <c r="F366" s="117"/>
      <c r="G366" s="74" t="str">
        <f t="shared" si="15"/>
        <v/>
      </c>
      <c r="H366" s="74" t="str">
        <f t="shared" si="17"/>
        <v/>
      </c>
      <c r="I366" s="69" t="str">
        <f t="shared" si="16"/>
        <v/>
      </c>
    </row>
    <row r="367" spans="1:9" ht="30" customHeight="1">
      <c r="A367" s="109">
        <f>'Cat Codes'!A77</f>
        <v>420</v>
      </c>
      <c r="B367" s="60" t="str">
        <f>'Cat Codes'!B77</f>
        <v>Burmese Choc</v>
      </c>
      <c r="C367" s="117">
        <f>'Cat Codes'!D77</f>
        <v>0</v>
      </c>
      <c r="D367" s="117">
        <f>'Cat Codes'!E77</f>
        <v>0</v>
      </c>
      <c r="E367" s="117"/>
      <c r="F367" s="117"/>
      <c r="G367" s="74" t="str">
        <f t="shared" si="15"/>
        <v/>
      </c>
      <c r="H367" s="74" t="str">
        <f t="shared" si="17"/>
        <v/>
      </c>
      <c r="I367" s="69" t="str">
        <f t="shared" si="16"/>
        <v/>
      </c>
    </row>
    <row r="368" spans="1:9" ht="30" customHeight="1">
      <c r="A368" s="109">
        <f>'Cat Codes'!A78</f>
        <v>421</v>
      </c>
      <c r="B368" s="60" t="str">
        <f>'Cat Codes'!B78</f>
        <v>Burmese Chocolate Tortie</v>
      </c>
      <c r="C368" s="117">
        <f>'Cat Codes'!D78</f>
        <v>0</v>
      </c>
      <c r="D368" s="117">
        <f>'Cat Codes'!E78</f>
        <v>0</v>
      </c>
      <c r="E368" s="117"/>
      <c r="F368" s="117"/>
      <c r="G368" s="74" t="str">
        <f t="shared" si="15"/>
        <v/>
      </c>
      <c r="H368" s="74" t="str">
        <f t="shared" si="17"/>
        <v/>
      </c>
      <c r="I368" s="69" t="str">
        <f t="shared" si="16"/>
        <v/>
      </c>
    </row>
    <row r="369" spans="1:9" ht="30" customHeight="1">
      <c r="A369" s="109">
        <f>'Cat Codes'!A79</f>
        <v>422</v>
      </c>
      <c r="B369" s="60" t="str">
        <f>'Cat Codes'!B79</f>
        <v>Burmese Cream</v>
      </c>
      <c r="C369" s="117">
        <f>'Cat Codes'!D79</f>
        <v>0</v>
      </c>
      <c r="D369" s="117">
        <f>'Cat Codes'!E79</f>
        <v>0</v>
      </c>
      <c r="E369" s="117"/>
      <c r="F369" s="117"/>
      <c r="G369" s="74" t="str">
        <f t="shared" si="15"/>
        <v/>
      </c>
      <c r="H369" s="74" t="str">
        <f t="shared" si="17"/>
        <v/>
      </c>
      <c r="I369" s="69" t="str">
        <f t="shared" si="16"/>
        <v/>
      </c>
    </row>
    <row r="370" spans="1:9" ht="30" customHeight="1">
      <c r="A370" s="109">
        <f>'Cat Codes'!A80</f>
        <v>423</v>
      </c>
      <c r="B370" s="60" t="str">
        <f>'Cat Codes'!B80</f>
        <v>Burmese Lilac</v>
      </c>
      <c r="C370" s="117">
        <f>'Cat Codes'!D80</f>
        <v>0</v>
      </c>
      <c r="D370" s="117">
        <f>'Cat Codes'!E80</f>
        <v>0</v>
      </c>
      <c r="E370" s="117"/>
      <c r="F370" s="117"/>
      <c r="G370" s="74" t="str">
        <f t="shared" si="15"/>
        <v/>
      </c>
      <c r="H370" s="74" t="str">
        <f t="shared" si="17"/>
        <v/>
      </c>
      <c r="I370" s="69" t="str">
        <f t="shared" si="16"/>
        <v/>
      </c>
    </row>
    <row r="371" spans="1:9" ht="30" customHeight="1">
      <c r="A371" s="109">
        <f>'Cat Codes'!A81</f>
        <v>424</v>
      </c>
      <c r="B371" s="60" t="str">
        <f>'Cat Codes'!B81</f>
        <v>Burmese Lilac Tortie</v>
      </c>
      <c r="C371" s="117">
        <f>'Cat Codes'!D81</f>
        <v>0</v>
      </c>
      <c r="D371" s="117">
        <f>'Cat Codes'!E81</f>
        <v>0</v>
      </c>
      <c r="E371" s="117"/>
      <c r="F371" s="117"/>
      <c r="G371" s="74" t="str">
        <f t="shared" si="15"/>
        <v/>
      </c>
      <c r="H371" s="74" t="str">
        <f t="shared" si="17"/>
        <v/>
      </c>
      <c r="I371" s="69" t="str">
        <f t="shared" si="16"/>
        <v/>
      </c>
    </row>
    <row r="372" spans="1:9" ht="30" customHeight="1">
      <c r="A372" s="109">
        <f>'Cat Codes'!A82</f>
        <v>425</v>
      </c>
      <c r="B372" s="60" t="str">
        <f>'Cat Codes'!B82</f>
        <v>Burmese Red</v>
      </c>
      <c r="C372" s="117">
        <f>'Cat Codes'!D82</f>
        <v>0</v>
      </c>
      <c r="D372" s="117">
        <f>'Cat Codes'!E82</f>
        <v>0</v>
      </c>
      <c r="E372" s="117"/>
      <c r="F372" s="117"/>
      <c r="G372" s="74" t="str">
        <f t="shared" si="15"/>
        <v/>
      </c>
      <c r="H372" s="74" t="str">
        <f t="shared" si="17"/>
        <v/>
      </c>
      <c r="I372" s="69" t="str">
        <f t="shared" si="16"/>
        <v/>
      </c>
    </row>
    <row r="373" spans="1:9" ht="30" customHeight="1">
      <c r="A373" s="109">
        <f>'Cat Codes'!A83</f>
        <v>426</v>
      </c>
      <c r="B373" s="60" t="str">
        <f>'Cat Codes'!B83</f>
        <v>Burmese Tortie</v>
      </c>
      <c r="C373" s="117">
        <f>'Cat Codes'!D83</f>
        <v>0</v>
      </c>
      <c r="D373" s="117">
        <f>'Cat Codes'!E83</f>
        <v>0</v>
      </c>
      <c r="E373" s="117"/>
      <c r="F373" s="117"/>
      <c r="G373" s="74" t="str">
        <f t="shared" si="15"/>
        <v/>
      </c>
      <c r="H373" s="74" t="str">
        <f t="shared" si="17"/>
        <v/>
      </c>
      <c r="I373" s="69" t="str">
        <f t="shared" si="16"/>
        <v/>
      </c>
    </row>
    <row r="374" spans="1:9" ht="30" customHeight="1">
      <c r="A374" s="109">
        <f>'Cat Codes'!A84</f>
        <v>427</v>
      </c>
      <c r="B374" s="60" t="str">
        <f>'Cat Codes'!B84</f>
        <v>California Rex</v>
      </c>
      <c r="C374" s="117">
        <f>'Cat Codes'!D84</f>
        <v>0</v>
      </c>
      <c r="D374" s="117">
        <f>'Cat Codes'!E84</f>
        <v>0</v>
      </c>
      <c r="E374" s="117"/>
      <c r="F374" s="117"/>
      <c r="G374" s="74" t="str">
        <f t="shared" si="15"/>
        <v/>
      </c>
      <c r="H374" s="74" t="str">
        <f t="shared" si="17"/>
        <v/>
      </c>
      <c r="I374" s="69" t="str">
        <f t="shared" si="16"/>
        <v/>
      </c>
    </row>
    <row r="375" spans="1:9" ht="30" customHeight="1">
      <c r="A375" s="109" t="str">
        <f>'Dog Codes'!A291</f>
        <v>428</v>
      </c>
      <c r="B375" s="60" t="str">
        <f>'Dog Codes'!B291</f>
        <v>Canadian Inuit</v>
      </c>
      <c r="C375" s="117">
        <f>'Dog Codes'!D291</f>
        <v>0</v>
      </c>
      <c r="D375" s="117">
        <f>'Dog Codes'!E291</f>
        <v>0</v>
      </c>
      <c r="E375" s="117"/>
      <c r="F375" s="117"/>
      <c r="G375" s="74" t="str">
        <f t="shared" si="15"/>
        <v/>
      </c>
      <c r="H375" s="74" t="str">
        <f t="shared" si="17"/>
        <v/>
      </c>
      <c r="I375" s="69" t="str">
        <f t="shared" si="16"/>
        <v/>
      </c>
    </row>
    <row r="376" spans="1:9" ht="30" customHeight="1">
      <c r="A376" s="109" t="str">
        <f>'Dog Codes'!A292</f>
        <v>429</v>
      </c>
      <c r="B376" s="60" t="str">
        <f>'Dog Codes'!B292</f>
        <v>Central Asian Shepherd Dog</v>
      </c>
      <c r="C376" s="117">
        <f>'Dog Codes'!D292</f>
        <v>0</v>
      </c>
      <c r="D376" s="117">
        <f>'Dog Codes'!E292</f>
        <v>0</v>
      </c>
      <c r="E376" s="117"/>
      <c r="F376" s="117"/>
      <c r="G376" s="74" t="str">
        <f t="shared" si="15"/>
        <v/>
      </c>
      <c r="H376" s="74" t="str">
        <f t="shared" si="17"/>
        <v/>
      </c>
      <c r="I376" s="69" t="str">
        <f t="shared" si="16"/>
        <v/>
      </c>
    </row>
    <row r="377" spans="1:9" ht="30" customHeight="1">
      <c r="A377" s="109">
        <f>'Cat Codes'!A85</f>
        <v>430</v>
      </c>
      <c r="B377" s="60" t="str">
        <f>'Cat Codes'!B85</f>
        <v>Chartreux</v>
      </c>
      <c r="C377" s="117">
        <f>'Cat Codes'!D85</f>
        <v>0</v>
      </c>
      <c r="D377" s="117">
        <f>'Cat Codes'!E85</f>
        <v>0</v>
      </c>
      <c r="E377" s="117"/>
      <c r="F377" s="117"/>
      <c r="G377" s="74" t="str">
        <f t="shared" si="15"/>
        <v/>
      </c>
      <c r="H377" s="74" t="str">
        <f t="shared" si="17"/>
        <v/>
      </c>
      <c r="I377" s="69" t="str">
        <f t="shared" si="16"/>
        <v/>
      </c>
    </row>
    <row r="378" spans="1:9" ht="30" customHeight="1">
      <c r="A378" s="109" t="str">
        <f>'Dog Codes'!A293</f>
        <v>431</v>
      </c>
      <c r="B378" s="60" t="str">
        <f>'Dog Codes'!B293</f>
        <v>Coonhound</v>
      </c>
      <c r="C378" s="117">
        <f>'Dog Codes'!D293</f>
        <v>0</v>
      </c>
      <c r="D378" s="117">
        <f>'Dog Codes'!E293</f>
        <v>0</v>
      </c>
      <c r="E378" s="117"/>
      <c r="F378" s="117"/>
      <c r="G378" s="74" t="str">
        <f t="shared" si="15"/>
        <v/>
      </c>
      <c r="H378" s="74" t="str">
        <f t="shared" si="17"/>
        <v/>
      </c>
      <c r="I378" s="69" t="str">
        <f t="shared" si="16"/>
        <v/>
      </c>
    </row>
    <row r="379" spans="1:9" ht="30" customHeight="1">
      <c r="A379" s="109" t="str">
        <f>'Dog Codes'!A294</f>
        <v>432</v>
      </c>
      <c r="B379" s="60" t="str">
        <f>'Dog Codes'!B294</f>
        <v>Corgi</v>
      </c>
      <c r="C379" s="117">
        <f>'Dog Codes'!D294</f>
        <v>0</v>
      </c>
      <c r="D379" s="117">
        <f>'Dog Codes'!E294</f>
        <v>0</v>
      </c>
      <c r="E379" s="117"/>
      <c r="F379" s="117"/>
      <c r="G379" s="74" t="str">
        <f t="shared" si="15"/>
        <v/>
      </c>
      <c r="H379" s="74" t="str">
        <f t="shared" si="17"/>
        <v/>
      </c>
      <c r="I379" s="69" t="str">
        <f t="shared" si="16"/>
        <v/>
      </c>
    </row>
    <row r="380" spans="1:9" ht="30" customHeight="1">
      <c r="A380" s="109">
        <f>'Cat Codes'!A86</f>
        <v>433</v>
      </c>
      <c r="B380" s="60" t="str">
        <f>'Cat Codes'!B86</f>
        <v>Cornish Rex</v>
      </c>
      <c r="C380" s="117">
        <f>'Cat Codes'!D86</f>
        <v>0</v>
      </c>
      <c r="D380" s="117">
        <f>'Cat Codes'!E86</f>
        <v>0</v>
      </c>
      <c r="E380" s="117"/>
      <c r="F380" s="117"/>
      <c r="G380" s="74" t="str">
        <f t="shared" si="15"/>
        <v/>
      </c>
      <c r="H380" s="74" t="str">
        <f t="shared" si="17"/>
        <v/>
      </c>
      <c r="I380" s="69" t="str">
        <f t="shared" si="16"/>
        <v/>
      </c>
    </row>
    <row r="381" spans="1:9" ht="30" customHeight="1">
      <c r="A381" s="109">
        <f>'Cat Codes'!A87</f>
        <v>434</v>
      </c>
      <c r="B381" s="60" t="str">
        <f>'Cat Codes'!B87</f>
        <v>Cymric</v>
      </c>
      <c r="C381" s="117">
        <f>'Cat Codes'!D87</f>
        <v>0</v>
      </c>
      <c r="D381" s="117">
        <f>'Cat Codes'!E87</f>
        <v>0</v>
      </c>
      <c r="E381" s="117"/>
      <c r="F381" s="117"/>
      <c r="G381" s="74" t="str">
        <f t="shared" si="15"/>
        <v/>
      </c>
      <c r="H381" s="74" t="str">
        <f t="shared" si="17"/>
        <v/>
      </c>
      <c r="I381" s="69" t="str">
        <f t="shared" si="16"/>
        <v/>
      </c>
    </row>
    <row r="382" spans="1:9" ht="30" customHeight="1">
      <c r="A382" s="109">
        <f>'Cat Codes'!A88</f>
        <v>435</v>
      </c>
      <c r="B382" s="60" t="str">
        <f>'Cat Codes'!B88</f>
        <v>Devon Rex</v>
      </c>
      <c r="C382" s="117">
        <f>'Cat Codes'!D88</f>
        <v>0</v>
      </c>
      <c r="D382" s="117">
        <f>'Cat Codes'!E88</f>
        <v>0</v>
      </c>
      <c r="E382" s="117"/>
      <c r="F382" s="117"/>
      <c r="G382" s="74" t="str">
        <f t="shared" si="15"/>
        <v/>
      </c>
      <c r="H382" s="74" t="str">
        <f t="shared" si="17"/>
        <v/>
      </c>
      <c r="I382" s="69" t="str">
        <f t="shared" si="16"/>
        <v/>
      </c>
    </row>
    <row r="383" spans="1:9" ht="30" customHeight="1">
      <c r="A383" s="109">
        <f>'Cat Codes'!A89</f>
        <v>436</v>
      </c>
      <c r="B383" s="60" t="str">
        <f>'Cat Codes'!B89</f>
        <v>Domestic Longhair</v>
      </c>
      <c r="C383" s="117">
        <f>'Cat Codes'!D89</f>
        <v>0</v>
      </c>
      <c r="D383" s="117">
        <f>'Cat Codes'!E89</f>
        <v>0</v>
      </c>
      <c r="E383" s="117"/>
      <c r="F383" s="117"/>
      <c r="G383" s="74" t="str">
        <f t="shared" si="15"/>
        <v/>
      </c>
      <c r="H383" s="74" t="str">
        <f t="shared" si="17"/>
        <v/>
      </c>
      <c r="I383" s="69" t="str">
        <f t="shared" si="16"/>
        <v/>
      </c>
    </row>
    <row r="384" spans="1:9" ht="30" customHeight="1">
      <c r="A384" s="109">
        <f>'Cat Codes'!A90</f>
        <v>437</v>
      </c>
      <c r="B384" s="60" t="str">
        <f>'Cat Codes'!B90</f>
        <v>Domestic Semi Long Hair</v>
      </c>
      <c r="C384" s="117">
        <f>'Cat Codes'!D90</f>
        <v>0</v>
      </c>
      <c r="D384" s="117">
        <f>'Cat Codes'!E90</f>
        <v>0</v>
      </c>
      <c r="E384" s="117"/>
      <c r="F384" s="117"/>
      <c r="G384" s="74" t="str">
        <f t="shared" si="15"/>
        <v/>
      </c>
      <c r="H384" s="74" t="str">
        <f t="shared" si="17"/>
        <v/>
      </c>
      <c r="I384" s="69" t="str">
        <f t="shared" si="16"/>
        <v/>
      </c>
    </row>
    <row r="385" spans="1:9" ht="30" customHeight="1">
      <c r="A385" s="109">
        <f>'Cat Codes'!A91</f>
        <v>438</v>
      </c>
      <c r="B385" s="60" t="str">
        <f>'Cat Codes'!B91</f>
        <v>Domestic Shorthair</v>
      </c>
      <c r="C385" s="117">
        <f>'Cat Codes'!D91</f>
        <v>0</v>
      </c>
      <c r="D385" s="117">
        <f>'Cat Codes'!E91</f>
        <v>0</v>
      </c>
      <c r="E385" s="117"/>
      <c r="F385" s="117"/>
      <c r="G385" s="74" t="str">
        <f t="shared" si="15"/>
        <v/>
      </c>
      <c r="H385" s="74" t="str">
        <f t="shared" si="17"/>
        <v/>
      </c>
      <c r="I385" s="69" t="str">
        <f t="shared" si="16"/>
        <v/>
      </c>
    </row>
    <row r="386" spans="1:9" ht="30" customHeight="1">
      <c r="A386" s="109" t="str">
        <f>'Dog Codes'!A295</f>
        <v>439</v>
      </c>
      <c r="B386" s="60" t="str">
        <f>'Dog Codes'!B295</f>
        <v>English Bull Terrier</v>
      </c>
      <c r="C386" s="117">
        <f>'Dog Codes'!D295</f>
        <v>0</v>
      </c>
      <c r="D386" s="117">
        <f>'Dog Codes'!E295</f>
        <v>0</v>
      </c>
      <c r="E386" s="117"/>
      <c r="F386" s="117"/>
      <c r="G386" s="74" t="str">
        <f t="shared" si="15"/>
        <v/>
      </c>
      <c r="H386" s="74" t="str">
        <f t="shared" si="17"/>
        <v/>
      </c>
      <c r="I386" s="69" t="str">
        <f t="shared" si="16"/>
        <v/>
      </c>
    </row>
    <row r="387" spans="1:9" ht="30" customHeight="1">
      <c r="A387" s="109" t="str">
        <f>'Dog Codes'!A296</f>
        <v>440</v>
      </c>
      <c r="B387" s="60" t="str">
        <f>'Dog Codes'!B296</f>
        <v>Felland Terrier</v>
      </c>
      <c r="C387" s="117">
        <f>'Dog Codes'!D296</f>
        <v>0</v>
      </c>
      <c r="D387" s="117">
        <f>'Dog Codes'!E296</f>
        <v>0</v>
      </c>
      <c r="E387" s="117"/>
      <c r="F387" s="117"/>
      <c r="G387" s="74" t="str">
        <f t="shared" ref="G387:G450" si="18">IF(F387&lt;&gt;"",IF(I387="",IF($C387=$F387,"Pass",""),""),"")</f>
        <v/>
      </c>
      <c r="H387" s="74" t="str">
        <f t="shared" si="17"/>
        <v/>
      </c>
      <c r="I387" s="69" t="str">
        <f t="shared" ref="I387:I450" si="19">IF($D387="Decline","Not Applicable","")</f>
        <v/>
      </c>
    </row>
    <row r="388" spans="1:9" ht="30" customHeight="1">
      <c r="A388" s="109">
        <f>'Cat Codes'!A92</f>
        <v>441</v>
      </c>
      <c r="B388" s="60" t="str">
        <f>'Cat Codes'!B92</f>
        <v>Feral</v>
      </c>
      <c r="C388" s="117">
        <f>'Cat Codes'!D92</f>
        <v>0</v>
      </c>
      <c r="D388" s="117">
        <f>'Cat Codes'!E92</f>
        <v>0</v>
      </c>
      <c r="E388" s="117"/>
      <c r="F388" s="117"/>
      <c r="G388" s="74" t="str">
        <f t="shared" si="18"/>
        <v/>
      </c>
      <c r="H388" s="74" t="str">
        <f t="shared" ref="H388:H451" si="20">IF(F388&lt;&gt;"",IF(I388="",IF($C388&lt;&gt;$F388,"Fail",""),""),"")</f>
        <v/>
      </c>
      <c r="I388" s="69" t="str">
        <f t="shared" si="19"/>
        <v/>
      </c>
    </row>
    <row r="389" spans="1:9" ht="30" customHeight="1">
      <c r="A389" s="109">
        <f>'Cat Codes'!A93</f>
        <v>442</v>
      </c>
      <c r="B389" s="60" t="str">
        <f>'Cat Codes'!B93</f>
        <v>Forest Cat</v>
      </c>
      <c r="C389" s="117">
        <f>'Cat Codes'!D93</f>
        <v>0</v>
      </c>
      <c r="D389" s="117">
        <f>'Cat Codes'!E93</f>
        <v>0</v>
      </c>
      <c r="E389" s="117"/>
      <c r="F389" s="117"/>
      <c r="G389" s="74" t="str">
        <f t="shared" si="18"/>
        <v/>
      </c>
      <c r="H389" s="74" t="str">
        <f t="shared" si="20"/>
        <v/>
      </c>
      <c r="I389" s="69" t="str">
        <f t="shared" si="19"/>
        <v/>
      </c>
    </row>
    <row r="390" spans="1:9" ht="30" customHeight="1">
      <c r="A390" s="109" t="str">
        <f>'Dog Codes'!A297</f>
        <v>443</v>
      </c>
      <c r="B390" s="60" t="str">
        <f>'Dog Codes'!B297</f>
        <v>German Pointer</v>
      </c>
      <c r="C390" s="117">
        <f>'Dog Codes'!D297</f>
        <v>0</v>
      </c>
      <c r="D390" s="117">
        <f>'Dog Codes'!E297</f>
        <v>0</v>
      </c>
      <c r="E390" s="117"/>
      <c r="F390" s="117"/>
      <c r="G390" s="74" t="str">
        <f t="shared" si="18"/>
        <v/>
      </c>
      <c r="H390" s="74" t="str">
        <f t="shared" si="20"/>
        <v/>
      </c>
      <c r="I390" s="69" t="str">
        <f t="shared" si="19"/>
        <v/>
      </c>
    </row>
    <row r="391" spans="1:9" ht="30" customHeight="1">
      <c r="A391" s="109" t="str">
        <f>'Dog Codes'!A298</f>
        <v>444</v>
      </c>
      <c r="B391" s="60" t="str">
        <f>'Dog Codes'!B298</f>
        <v>Groenendael ( Belgium Shepherd )</v>
      </c>
      <c r="C391" s="117">
        <f>'Dog Codes'!D298</f>
        <v>0</v>
      </c>
      <c r="D391" s="117">
        <f>'Dog Codes'!E298</f>
        <v>0</v>
      </c>
      <c r="E391" s="117"/>
      <c r="F391" s="117"/>
      <c r="G391" s="74" t="str">
        <f t="shared" si="18"/>
        <v/>
      </c>
      <c r="H391" s="74" t="str">
        <f t="shared" si="20"/>
        <v/>
      </c>
      <c r="I391" s="69" t="str">
        <f t="shared" si="19"/>
        <v/>
      </c>
    </row>
    <row r="392" spans="1:9" ht="30" customHeight="1">
      <c r="A392" s="109" t="str">
        <f>'Dog Codes'!A299</f>
        <v>445</v>
      </c>
      <c r="B392" s="60" t="str">
        <f>'Dog Codes'!B299</f>
        <v>Halden Hound</v>
      </c>
      <c r="C392" s="117">
        <f>'Dog Codes'!D299</f>
        <v>0</v>
      </c>
      <c r="D392" s="117">
        <f>'Dog Codes'!E299</f>
        <v>0</v>
      </c>
      <c r="E392" s="117"/>
      <c r="F392" s="117"/>
      <c r="G392" s="74" t="str">
        <f t="shared" si="18"/>
        <v/>
      </c>
      <c r="H392" s="74" t="str">
        <f t="shared" si="20"/>
        <v/>
      </c>
      <c r="I392" s="69" t="str">
        <f t="shared" si="19"/>
        <v/>
      </c>
    </row>
    <row r="393" spans="1:9" ht="30" customHeight="1">
      <c r="A393" s="109" t="str">
        <f>'Dog Codes'!A300</f>
        <v>446</v>
      </c>
      <c r="B393" s="60" t="str">
        <f>'Dog Codes'!B300</f>
        <v>Husky</v>
      </c>
      <c r="C393" s="117">
        <f>'Dog Codes'!D300</f>
        <v>0</v>
      </c>
      <c r="D393" s="117">
        <f>'Dog Codes'!E300</f>
        <v>0</v>
      </c>
      <c r="E393" s="117"/>
      <c r="F393" s="117"/>
      <c r="G393" s="74" t="str">
        <f t="shared" si="18"/>
        <v/>
      </c>
      <c r="H393" s="74" t="str">
        <f t="shared" si="20"/>
        <v/>
      </c>
      <c r="I393" s="69" t="str">
        <f t="shared" si="19"/>
        <v/>
      </c>
    </row>
    <row r="394" spans="1:9" ht="30" customHeight="1">
      <c r="A394" s="109" t="str">
        <f>'Dog Codes'!A301</f>
        <v>447</v>
      </c>
      <c r="B394" s="60" t="str">
        <f>'Dog Codes'!B301</f>
        <v>Inuit</v>
      </c>
      <c r="C394" s="117">
        <f>'Dog Codes'!D301</f>
        <v>0</v>
      </c>
      <c r="D394" s="117">
        <f>'Dog Codes'!E301</f>
        <v>0</v>
      </c>
      <c r="E394" s="117"/>
      <c r="F394" s="117"/>
      <c r="G394" s="74" t="str">
        <f t="shared" si="18"/>
        <v/>
      </c>
      <c r="H394" s="74" t="str">
        <f t="shared" si="20"/>
        <v/>
      </c>
      <c r="I394" s="69" t="str">
        <f t="shared" si="19"/>
        <v/>
      </c>
    </row>
    <row r="395" spans="1:9" ht="30" customHeight="1">
      <c r="A395" s="109" t="str">
        <f>'Dog Codes'!A302</f>
        <v>448</v>
      </c>
      <c r="B395" s="60" t="str">
        <f>'Dog Codes'!B302</f>
        <v>Kelpie</v>
      </c>
      <c r="C395" s="117">
        <f>'Dog Codes'!D302</f>
        <v>0</v>
      </c>
      <c r="D395" s="117">
        <f>'Dog Codes'!E302</f>
        <v>0</v>
      </c>
      <c r="E395" s="117"/>
      <c r="F395" s="117"/>
      <c r="G395" s="74" t="str">
        <f t="shared" si="18"/>
        <v/>
      </c>
      <c r="H395" s="74" t="str">
        <f t="shared" si="20"/>
        <v/>
      </c>
      <c r="I395" s="69" t="str">
        <f t="shared" si="19"/>
        <v/>
      </c>
    </row>
    <row r="396" spans="1:9" ht="30" customHeight="1">
      <c r="A396" s="109" t="str">
        <f>'Dog Codes'!A303</f>
        <v>449</v>
      </c>
      <c r="B396" s="60" t="str">
        <f>'Dog Codes'!B303</f>
        <v>Korat (Dog)</v>
      </c>
      <c r="C396" s="117">
        <f>'Dog Codes'!D303</f>
        <v>0</v>
      </c>
      <c r="D396" s="117">
        <f>'Dog Codes'!E303</f>
        <v>0</v>
      </c>
      <c r="E396" s="117"/>
      <c r="F396" s="117"/>
      <c r="G396" s="74" t="str">
        <f t="shared" si="18"/>
        <v/>
      </c>
      <c r="H396" s="74" t="str">
        <f t="shared" si="20"/>
        <v/>
      </c>
      <c r="I396" s="69" t="str">
        <f t="shared" si="19"/>
        <v/>
      </c>
    </row>
    <row r="397" spans="1:9" ht="30" customHeight="1">
      <c r="A397" s="109" t="str">
        <f>'Dog Codes'!A304</f>
        <v>450</v>
      </c>
      <c r="B397" s="60" t="str">
        <f>'Dog Codes'!B304</f>
        <v>Korthals Griffon</v>
      </c>
      <c r="C397" s="117">
        <f>'Dog Codes'!D304</f>
        <v>0</v>
      </c>
      <c r="D397" s="117">
        <f>'Dog Codes'!E304</f>
        <v>0</v>
      </c>
      <c r="E397" s="117"/>
      <c r="F397" s="117"/>
      <c r="G397" s="74" t="str">
        <f t="shared" si="18"/>
        <v/>
      </c>
      <c r="H397" s="74" t="str">
        <f t="shared" si="20"/>
        <v/>
      </c>
      <c r="I397" s="69" t="str">
        <f t="shared" si="19"/>
        <v/>
      </c>
    </row>
    <row r="398" spans="1:9" ht="30" customHeight="1">
      <c r="A398" s="109" t="str">
        <f>'Dog Codes'!A305</f>
        <v>451</v>
      </c>
      <c r="B398" s="60" t="str">
        <f>'Dog Codes'!B305</f>
        <v>Landseer</v>
      </c>
      <c r="C398" s="117">
        <f>'Dog Codes'!D305</f>
        <v>0</v>
      </c>
      <c r="D398" s="117">
        <f>'Dog Codes'!E305</f>
        <v>0</v>
      </c>
      <c r="E398" s="117"/>
      <c r="F398" s="117"/>
      <c r="G398" s="74" t="str">
        <f t="shared" si="18"/>
        <v/>
      </c>
      <c r="H398" s="74" t="str">
        <f t="shared" si="20"/>
        <v/>
      </c>
      <c r="I398" s="69" t="str">
        <f t="shared" si="19"/>
        <v/>
      </c>
    </row>
    <row r="399" spans="1:9" ht="30" customHeight="1">
      <c r="A399" s="109">
        <f>'Cat Codes'!A94</f>
        <v>452</v>
      </c>
      <c r="B399" s="60" t="str">
        <f>'Cat Codes'!B94</f>
        <v>Longhair Black</v>
      </c>
      <c r="C399" s="117">
        <f>'Cat Codes'!D94</f>
        <v>0</v>
      </c>
      <c r="D399" s="117">
        <f>'Cat Codes'!E94</f>
        <v>0</v>
      </c>
      <c r="E399" s="117"/>
      <c r="F399" s="117"/>
      <c r="G399" s="74" t="str">
        <f t="shared" si="18"/>
        <v/>
      </c>
      <c r="H399" s="74" t="str">
        <f t="shared" si="20"/>
        <v/>
      </c>
      <c r="I399" s="69" t="str">
        <f t="shared" si="19"/>
        <v/>
      </c>
    </row>
    <row r="400" spans="1:9" ht="30" customHeight="1">
      <c r="A400" s="109">
        <f>'Cat Codes'!A95</f>
        <v>453</v>
      </c>
      <c r="B400" s="60" t="str">
        <f>'Cat Codes'!B95</f>
        <v>Longhair Black &amp; White</v>
      </c>
      <c r="C400" s="117">
        <f>'Cat Codes'!D95</f>
        <v>0</v>
      </c>
      <c r="D400" s="117">
        <f>'Cat Codes'!E95</f>
        <v>0</v>
      </c>
      <c r="E400" s="117"/>
      <c r="F400" s="117"/>
      <c r="G400" s="74" t="str">
        <f t="shared" si="18"/>
        <v/>
      </c>
      <c r="H400" s="74" t="str">
        <f t="shared" si="20"/>
        <v/>
      </c>
      <c r="I400" s="69" t="str">
        <f t="shared" si="19"/>
        <v/>
      </c>
    </row>
    <row r="401" spans="1:9" ht="30" customHeight="1">
      <c r="A401" s="109">
        <f>'Cat Codes'!A96</f>
        <v>454</v>
      </c>
      <c r="B401" s="60" t="str">
        <f>'Cat Codes'!B96</f>
        <v>Longhair Blue</v>
      </c>
      <c r="C401" s="117">
        <f>'Cat Codes'!D96</f>
        <v>0</v>
      </c>
      <c r="D401" s="117">
        <f>'Cat Codes'!E96</f>
        <v>0</v>
      </c>
      <c r="E401" s="117"/>
      <c r="F401" s="117"/>
      <c r="G401" s="74" t="str">
        <f t="shared" si="18"/>
        <v/>
      </c>
      <c r="H401" s="74" t="str">
        <f t="shared" si="20"/>
        <v/>
      </c>
      <c r="I401" s="69" t="str">
        <f t="shared" si="19"/>
        <v/>
      </c>
    </row>
    <row r="402" spans="1:9" ht="30" customHeight="1">
      <c r="A402" s="109">
        <f>'Cat Codes'!A97</f>
        <v>455</v>
      </c>
      <c r="B402" s="60" t="str">
        <f>'Cat Codes'!B97</f>
        <v>Longhair Blue Cream</v>
      </c>
      <c r="C402" s="117">
        <f>'Cat Codes'!D97</f>
        <v>0</v>
      </c>
      <c r="D402" s="117">
        <f>'Cat Codes'!E97</f>
        <v>0</v>
      </c>
      <c r="E402" s="117"/>
      <c r="F402" s="117"/>
      <c r="G402" s="74" t="str">
        <f t="shared" si="18"/>
        <v/>
      </c>
      <c r="H402" s="74" t="str">
        <f t="shared" si="20"/>
        <v/>
      </c>
      <c r="I402" s="69" t="str">
        <f t="shared" si="19"/>
        <v/>
      </c>
    </row>
    <row r="403" spans="1:9" ht="30" customHeight="1">
      <c r="A403" s="109">
        <f>'Cat Codes'!A98</f>
        <v>456</v>
      </c>
      <c r="B403" s="60" t="str">
        <f>'Cat Codes'!B98</f>
        <v>Longhair Blue Cream &amp; White</v>
      </c>
      <c r="C403" s="117">
        <f>'Cat Codes'!D98</f>
        <v>0</v>
      </c>
      <c r="D403" s="117">
        <f>'Cat Codes'!E98</f>
        <v>0</v>
      </c>
      <c r="E403" s="117"/>
      <c r="F403" s="117"/>
      <c r="G403" s="74" t="str">
        <f t="shared" si="18"/>
        <v/>
      </c>
      <c r="H403" s="74" t="str">
        <f t="shared" si="20"/>
        <v/>
      </c>
      <c r="I403" s="69" t="str">
        <f t="shared" si="19"/>
        <v/>
      </c>
    </row>
    <row r="404" spans="1:9" ht="30" customHeight="1">
      <c r="A404" s="109">
        <f>'Cat Codes'!A99</f>
        <v>457</v>
      </c>
      <c r="B404" s="60" t="str">
        <f>'Cat Codes'!B99</f>
        <v>Longhair Blue Persian</v>
      </c>
      <c r="C404" s="117">
        <f>'Cat Codes'!D99</f>
        <v>0</v>
      </c>
      <c r="D404" s="117">
        <f>'Cat Codes'!E99</f>
        <v>0</v>
      </c>
      <c r="E404" s="117"/>
      <c r="F404" s="117"/>
      <c r="G404" s="74" t="str">
        <f t="shared" si="18"/>
        <v/>
      </c>
      <c r="H404" s="74" t="str">
        <f t="shared" si="20"/>
        <v/>
      </c>
      <c r="I404" s="69" t="str">
        <f t="shared" si="19"/>
        <v/>
      </c>
    </row>
    <row r="405" spans="1:9" ht="30" customHeight="1">
      <c r="A405" s="109">
        <f>'Cat Codes'!A100</f>
        <v>458</v>
      </c>
      <c r="B405" s="60" t="str">
        <f>'Cat Codes'!B100</f>
        <v>Longhair Blue Point</v>
      </c>
      <c r="C405" s="117">
        <f>'Cat Codes'!D100</f>
        <v>0</v>
      </c>
      <c r="D405" s="117">
        <f>'Cat Codes'!E100</f>
        <v>0</v>
      </c>
      <c r="E405" s="117"/>
      <c r="F405" s="117"/>
      <c r="G405" s="74" t="str">
        <f t="shared" si="18"/>
        <v/>
      </c>
      <c r="H405" s="74" t="str">
        <f t="shared" si="20"/>
        <v/>
      </c>
      <c r="I405" s="69" t="str">
        <f t="shared" si="19"/>
        <v/>
      </c>
    </row>
    <row r="406" spans="1:9" ht="30" customHeight="1">
      <c r="A406" s="109">
        <f>'Cat Codes'!A101</f>
        <v>459</v>
      </c>
      <c r="B406" s="60" t="str">
        <f>'Cat Codes'!B101</f>
        <v>Longhair Blue Smoke</v>
      </c>
      <c r="C406" s="117">
        <f>'Cat Codes'!D101</f>
        <v>0</v>
      </c>
      <c r="D406" s="117">
        <f>'Cat Codes'!E101</f>
        <v>0</v>
      </c>
      <c r="E406" s="117"/>
      <c r="F406" s="117"/>
      <c r="G406" s="74" t="str">
        <f t="shared" si="18"/>
        <v/>
      </c>
      <c r="H406" s="74" t="str">
        <f t="shared" si="20"/>
        <v/>
      </c>
      <c r="I406" s="69" t="str">
        <f t="shared" si="19"/>
        <v/>
      </c>
    </row>
    <row r="407" spans="1:9" ht="30" customHeight="1">
      <c r="A407" s="109">
        <f>'Cat Codes'!A102</f>
        <v>460</v>
      </c>
      <c r="B407" s="60" t="str">
        <f>'Cat Codes'!B102</f>
        <v>Longhair Blue-Grey</v>
      </c>
      <c r="C407" s="117">
        <f>'Cat Codes'!D102</f>
        <v>0</v>
      </c>
      <c r="D407" s="117">
        <f>'Cat Codes'!E102</f>
        <v>0</v>
      </c>
      <c r="E407" s="117"/>
      <c r="F407" s="117"/>
      <c r="G407" s="74" t="str">
        <f t="shared" si="18"/>
        <v/>
      </c>
      <c r="H407" s="74" t="str">
        <f t="shared" si="20"/>
        <v/>
      </c>
      <c r="I407" s="69" t="str">
        <f t="shared" si="19"/>
        <v/>
      </c>
    </row>
    <row r="408" spans="1:9" ht="30" customHeight="1">
      <c r="A408" s="109">
        <f>'Cat Codes'!A103</f>
        <v>461</v>
      </c>
      <c r="B408" s="60" t="str">
        <f>'Cat Codes'!B103</f>
        <v>Longhair Chocolate</v>
      </c>
      <c r="C408" s="117">
        <f>'Cat Codes'!D103</f>
        <v>0</v>
      </c>
      <c r="D408" s="117">
        <f>'Cat Codes'!E103</f>
        <v>0</v>
      </c>
      <c r="E408" s="117"/>
      <c r="F408" s="117"/>
      <c r="G408" s="74" t="str">
        <f t="shared" si="18"/>
        <v/>
      </c>
      <c r="H408" s="74" t="str">
        <f t="shared" si="20"/>
        <v/>
      </c>
      <c r="I408" s="69" t="str">
        <f t="shared" si="19"/>
        <v/>
      </c>
    </row>
    <row r="409" spans="1:9" ht="30" customHeight="1">
      <c r="A409" s="109">
        <f>'Cat Codes'!A104</f>
        <v>462</v>
      </c>
      <c r="B409" s="60" t="str">
        <f>'Cat Codes'!B104</f>
        <v>Longhair Chocolate &amp; Black</v>
      </c>
      <c r="C409" s="117">
        <f>'Cat Codes'!D104</f>
        <v>0</v>
      </c>
      <c r="D409" s="117">
        <f>'Cat Codes'!E104</f>
        <v>0</v>
      </c>
      <c r="E409" s="117"/>
      <c r="F409" s="117"/>
      <c r="G409" s="74" t="str">
        <f t="shared" si="18"/>
        <v/>
      </c>
      <c r="H409" s="74" t="str">
        <f t="shared" si="20"/>
        <v/>
      </c>
      <c r="I409" s="69" t="str">
        <f t="shared" si="19"/>
        <v/>
      </c>
    </row>
    <row r="410" spans="1:9" ht="30" customHeight="1">
      <c r="A410" s="109">
        <f>'Cat Codes'!A105</f>
        <v>463</v>
      </c>
      <c r="B410" s="60" t="str">
        <f>'Cat Codes'!B105</f>
        <v>Longhair Colourpoint</v>
      </c>
      <c r="C410" s="117">
        <f>'Cat Codes'!D105</f>
        <v>0</v>
      </c>
      <c r="D410" s="117">
        <f>'Cat Codes'!E105</f>
        <v>0</v>
      </c>
      <c r="E410" s="117"/>
      <c r="F410" s="117"/>
      <c r="G410" s="74" t="str">
        <f t="shared" si="18"/>
        <v/>
      </c>
      <c r="H410" s="74" t="str">
        <f t="shared" si="20"/>
        <v/>
      </c>
      <c r="I410" s="69" t="str">
        <f t="shared" si="19"/>
        <v/>
      </c>
    </row>
    <row r="411" spans="1:9" ht="30" customHeight="1">
      <c r="A411" s="109">
        <f>'Cat Codes'!A106</f>
        <v>464</v>
      </c>
      <c r="B411" s="60" t="str">
        <f>'Cat Codes'!B106</f>
        <v>Longhair Colourpoint Seal</v>
      </c>
      <c r="C411" s="117">
        <f>'Cat Codes'!D106</f>
        <v>0</v>
      </c>
      <c r="D411" s="117">
        <f>'Cat Codes'!E106</f>
        <v>0</v>
      </c>
      <c r="E411" s="117"/>
      <c r="F411" s="117"/>
      <c r="G411" s="74" t="str">
        <f t="shared" si="18"/>
        <v/>
      </c>
      <c r="H411" s="74" t="str">
        <f t="shared" si="20"/>
        <v/>
      </c>
      <c r="I411" s="69" t="str">
        <f t="shared" si="19"/>
        <v/>
      </c>
    </row>
    <row r="412" spans="1:9" ht="30" customHeight="1">
      <c r="A412" s="109">
        <f>'Cat Codes'!A107</f>
        <v>465</v>
      </c>
      <c r="B412" s="60" t="str">
        <f>'Cat Codes'!B107</f>
        <v>Longhair Cream</v>
      </c>
      <c r="C412" s="117">
        <f>'Cat Codes'!D107</f>
        <v>0</v>
      </c>
      <c r="D412" s="117">
        <f>'Cat Codes'!E107</f>
        <v>0</v>
      </c>
      <c r="E412" s="117"/>
      <c r="F412" s="117"/>
      <c r="G412" s="74" t="str">
        <f t="shared" si="18"/>
        <v/>
      </c>
      <c r="H412" s="74" t="str">
        <f t="shared" si="20"/>
        <v/>
      </c>
      <c r="I412" s="69" t="str">
        <f t="shared" si="19"/>
        <v/>
      </c>
    </row>
    <row r="413" spans="1:9" ht="30" customHeight="1">
      <c r="A413" s="109">
        <f>'Cat Codes'!A108</f>
        <v>466</v>
      </c>
      <c r="B413" s="60" t="str">
        <f>'Cat Codes'!B108</f>
        <v>Longhair Cream Cameo X</v>
      </c>
      <c r="C413" s="117">
        <f>'Cat Codes'!D108</f>
        <v>0</v>
      </c>
      <c r="D413" s="117">
        <f>'Cat Codes'!E108</f>
        <v>0</v>
      </c>
      <c r="E413" s="117"/>
      <c r="F413" s="117"/>
      <c r="G413" s="74" t="str">
        <f t="shared" si="18"/>
        <v/>
      </c>
      <c r="H413" s="74" t="str">
        <f t="shared" si="20"/>
        <v/>
      </c>
      <c r="I413" s="69" t="str">
        <f t="shared" si="19"/>
        <v/>
      </c>
    </row>
    <row r="414" spans="1:9" ht="30" customHeight="1">
      <c r="A414" s="109">
        <f>'Cat Codes'!A109</f>
        <v>467</v>
      </c>
      <c r="B414" s="60" t="str">
        <f>'Cat Codes'!B109</f>
        <v>Longhair Ginger</v>
      </c>
      <c r="C414" s="117">
        <f>'Cat Codes'!D109</f>
        <v>0</v>
      </c>
      <c r="D414" s="117">
        <f>'Cat Codes'!E109</f>
        <v>0</v>
      </c>
      <c r="E414" s="117"/>
      <c r="F414" s="117"/>
      <c r="G414" s="74" t="str">
        <f t="shared" si="18"/>
        <v/>
      </c>
      <c r="H414" s="74" t="str">
        <f t="shared" si="20"/>
        <v/>
      </c>
      <c r="I414" s="69" t="str">
        <f t="shared" si="19"/>
        <v/>
      </c>
    </row>
    <row r="415" spans="1:9" ht="30" customHeight="1">
      <c r="A415" s="109">
        <f>'Cat Codes'!A110</f>
        <v>468</v>
      </c>
      <c r="B415" s="60" t="str">
        <f>'Cat Codes'!B110</f>
        <v>Longhair Ginger &amp; White</v>
      </c>
      <c r="C415" s="117">
        <f>'Cat Codes'!D110</f>
        <v>0</v>
      </c>
      <c r="D415" s="117">
        <f>'Cat Codes'!E110</f>
        <v>0</v>
      </c>
      <c r="E415" s="117"/>
      <c r="F415" s="117"/>
      <c r="G415" s="74" t="str">
        <f t="shared" si="18"/>
        <v/>
      </c>
      <c r="H415" s="74" t="str">
        <f t="shared" si="20"/>
        <v/>
      </c>
      <c r="I415" s="69" t="str">
        <f t="shared" si="19"/>
        <v/>
      </c>
    </row>
    <row r="416" spans="1:9" ht="30" customHeight="1">
      <c r="A416" s="109">
        <f>'Cat Codes'!A111</f>
        <v>469</v>
      </c>
      <c r="B416" s="60" t="str">
        <f>'Cat Codes'!B111</f>
        <v>Longhair Grey</v>
      </c>
      <c r="C416" s="117">
        <f>'Cat Codes'!D111</f>
        <v>0</v>
      </c>
      <c r="D416" s="117">
        <f>'Cat Codes'!E111</f>
        <v>0</v>
      </c>
      <c r="E416" s="117"/>
      <c r="F416" s="117"/>
      <c r="G416" s="74" t="str">
        <f t="shared" si="18"/>
        <v/>
      </c>
      <c r="H416" s="74" t="str">
        <f t="shared" si="20"/>
        <v/>
      </c>
      <c r="I416" s="69" t="str">
        <f t="shared" si="19"/>
        <v/>
      </c>
    </row>
    <row r="417" spans="1:9" ht="30" customHeight="1">
      <c r="A417" s="109">
        <f>'Cat Codes'!A112</f>
        <v>470</v>
      </c>
      <c r="B417" s="60" t="str">
        <f>'Cat Codes'!B112</f>
        <v>Longhair Grey &amp; White</v>
      </c>
      <c r="C417" s="117">
        <f>'Cat Codes'!D112</f>
        <v>0</v>
      </c>
      <c r="D417" s="117">
        <f>'Cat Codes'!E112</f>
        <v>0</v>
      </c>
      <c r="E417" s="117"/>
      <c r="F417" s="117"/>
      <c r="G417" s="74" t="str">
        <f t="shared" si="18"/>
        <v/>
      </c>
      <c r="H417" s="74" t="str">
        <f t="shared" si="20"/>
        <v/>
      </c>
      <c r="I417" s="69" t="str">
        <f t="shared" si="19"/>
        <v/>
      </c>
    </row>
    <row r="418" spans="1:9" ht="30" customHeight="1">
      <c r="A418" s="109">
        <f>'Cat Codes'!A113</f>
        <v>471</v>
      </c>
      <c r="B418" s="60" t="str">
        <f>'Cat Codes'!B113</f>
        <v>Longhair Lilac</v>
      </c>
      <c r="C418" s="117">
        <f>'Cat Codes'!D113</f>
        <v>0</v>
      </c>
      <c r="D418" s="117">
        <f>'Cat Codes'!E113</f>
        <v>0</v>
      </c>
      <c r="E418" s="117"/>
      <c r="F418" s="117"/>
      <c r="G418" s="74" t="str">
        <f t="shared" si="18"/>
        <v/>
      </c>
      <c r="H418" s="74" t="str">
        <f t="shared" si="20"/>
        <v/>
      </c>
      <c r="I418" s="69" t="str">
        <f t="shared" si="19"/>
        <v/>
      </c>
    </row>
    <row r="419" spans="1:9" ht="30" customHeight="1">
      <c r="A419" s="109">
        <f>'Cat Codes'!A114</f>
        <v>472</v>
      </c>
      <c r="B419" s="60" t="str">
        <f>'Cat Codes'!B114</f>
        <v>Longhair Red</v>
      </c>
      <c r="C419" s="117">
        <f>'Cat Codes'!D114</f>
        <v>0</v>
      </c>
      <c r="D419" s="117">
        <f>'Cat Codes'!E114</f>
        <v>0</v>
      </c>
      <c r="E419" s="117"/>
      <c r="F419" s="117"/>
      <c r="G419" s="74" t="str">
        <f t="shared" si="18"/>
        <v/>
      </c>
      <c r="H419" s="74" t="str">
        <f t="shared" si="20"/>
        <v/>
      </c>
      <c r="I419" s="69" t="str">
        <f t="shared" si="19"/>
        <v/>
      </c>
    </row>
    <row r="420" spans="1:9" ht="30" customHeight="1">
      <c r="A420" s="109">
        <f>'Cat Codes'!A115</f>
        <v>473</v>
      </c>
      <c r="B420" s="60" t="str">
        <f>'Cat Codes'!B115</f>
        <v>Longhair Red Colourpoint</v>
      </c>
      <c r="C420" s="117">
        <f>'Cat Codes'!D115</f>
        <v>0</v>
      </c>
      <c r="D420" s="117">
        <f>'Cat Codes'!E115</f>
        <v>0</v>
      </c>
      <c r="E420" s="117"/>
      <c r="F420" s="117"/>
      <c r="G420" s="74" t="str">
        <f t="shared" si="18"/>
        <v/>
      </c>
      <c r="H420" s="74" t="str">
        <f t="shared" si="20"/>
        <v/>
      </c>
      <c r="I420" s="69" t="str">
        <f t="shared" si="19"/>
        <v/>
      </c>
    </row>
    <row r="421" spans="1:9" ht="30" customHeight="1">
      <c r="A421" s="109">
        <f>'Cat Codes'!A116</f>
        <v>474</v>
      </c>
      <c r="B421" s="60" t="str">
        <f>'Cat Codes'!B116</f>
        <v>Longhair Red Point Cameo</v>
      </c>
      <c r="C421" s="117">
        <f>'Cat Codes'!D116</f>
        <v>0</v>
      </c>
      <c r="D421" s="117">
        <f>'Cat Codes'!E116</f>
        <v>0</v>
      </c>
      <c r="E421" s="117"/>
      <c r="F421" s="117"/>
      <c r="G421" s="74" t="str">
        <f t="shared" si="18"/>
        <v/>
      </c>
      <c r="H421" s="74" t="str">
        <f t="shared" si="20"/>
        <v/>
      </c>
      <c r="I421" s="69" t="str">
        <f t="shared" si="19"/>
        <v/>
      </c>
    </row>
    <row r="422" spans="1:9" ht="30" customHeight="1">
      <c r="A422" s="109">
        <f>'Cat Codes'!A117</f>
        <v>475</v>
      </c>
      <c r="B422" s="60" t="str">
        <f>'Cat Codes'!B117</f>
        <v>Longhair Red Tortie</v>
      </c>
      <c r="C422" s="117">
        <f>'Cat Codes'!D117</f>
        <v>0</v>
      </c>
      <c r="D422" s="117">
        <f>'Cat Codes'!E117</f>
        <v>0</v>
      </c>
      <c r="E422" s="117"/>
      <c r="F422" s="117"/>
      <c r="G422" s="74" t="str">
        <f t="shared" si="18"/>
        <v/>
      </c>
      <c r="H422" s="74" t="str">
        <f t="shared" si="20"/>
        <v/>
      </c>
      <c r="I422" s="69" t="str">
        <f t="shared" si="19"/>
        <v/>
      </c>
    </row>
    <row r="423" spans="1:9" ht="30" customHeight="1">
      <c r="A423" s="109">
        <f>'Cat Codes'!A118</f>
        <v>476</v>
      </c>
      <c r="B423" s="60" t="str">
        <f>'Cat Codes'!B118</f>
        <v>Longhair Shorthair Cameo</v>
      </c>
      <c r="C423" s="117">
        <f>'Cat Codes'!D118</f>
        <v>0</v>
      </c>
      <c r="D423" s="117">
        <f>'Cat Codes'!E118</f>
        <v>0</v>
      </c>
      <c r="E423" s="117"/>
      <c r="F423" s="117"/>
      <c r="G423" s="74" t="str">
        <f t="shared" si="18"/>
        <v/>
      </c>
      <c r="H423" s="74" t="str">
        <f t="shared" si="20"/>
        <v/>
      </c>
      <c r="I423" s="69" t="str">
        <f t="shared" si="19"/>
        <v/>
      </c>
    </row>
    <row r="424" spans="1:9" ht="30" customHeight="1">
      <c r="A424" s="109">
        <f>'Cat Codes'!A119</f>
        <v>477</v>
      </c>
      <c r="B424" s="60" t="str">
        <f>'Cat Codes'!B119</f>
        <v>Longhair Silver</v>
      </c>
      <c r="C424" s="117">
        <f>'Cat Codes'!D119</f>
        <v>0</v>
      </c>
      <c r="D424" s="117">
        <f>'Cat Codes'!E119</f>
        <v>0</v>
      </c>
      <c r="E424" s="117"/>
      <c r="F424" s="117"/>
      <c r="G424" s="74" t="str">
        <f t="shared" si="18"/>
        <v/>
      </c>
      <c r="H424" s="74" t="str">
        <f t="shared" si="20"/>
        <v/>
      </c>
      <c r="I424" s="69" t="str">
        <f t="shared" si="19"/>
        <v/>
      </c>
    </row>
    <row r="425" spans="1:9" ht="30" customHeight="1">
      <c r="A425" s="109">
        <f>'Cat Codes'!A120</f>
        <v>478</v>
      </c>
      <c r="B425" s="60" t="str">
        <f>'Cat Codes'!B120</f>
        <v>Longhair Silver Tabby</v>
      </c>
      <c r="C425" s="117">
        <f>'Cat Codes'!D120</f>
        <v>0</v>
      </c>
      <c r="D425" s="117">
        <f>'Cat Codes'!E120</f>
        <v>0</v>
      </c>
      <c r="E425" s="117"/>
      <c r="F425" s="117"/>
      <c r="G425" s="74" t="str">
        <f t="shared" si="18"/>
        <v/>
      </c>
      <c r="H425" s="74" t="str">
        <f t="shared" si="20"/>
        <v/>
      </c>
      <c r="I425" s="69" t="str">
        <f t="shared" si="19"/>
        <v/>
      </c>
    </row>
    <row r="426" spans="1:9" ht="30" customHeight="1">
      <c r="A426" s="109">
        <f>'Cat Codes'!A121</f>
        <v>479</v>
      </c>
      <c r="B426" s="60" t="str">
        <f>'Cat Codes'!B121</f>
        <v>Longhair Tabby</v>
      </c>
      <c r="C426" s="117">
        <f>'Cat Codes'!D121</f>
        <v>0</v>
      </c>
      <c r="D426" s="117">
        <f>'Cat Codes'!E121</f>
        <v>0</v>
      </c>
      <c r="E426" s="117"/>
      <c r="F426" s="117"/>
      <c r="G426" s="74" t="str">
        <f t="shared" si="18"/>
        <v/>
      </c>
      <c r="H426" s="74" t="str">
        <f t="shared" si="20"/>
        <v/>
      </c>
      <c r="I426" s="69" t="str">
        <f t="shared" si="19"/>
        <v/>
      </c>
    </row>
    <row r="427" spans="1:9" ht="30" customHeight="1">
      <c r="A427" s="109">
        <f>'Cat Codes'!A122</f>
        <v>480</v>
      </c>
      <c r="B427" s="60" t="str">
        <f>'Cat Codes'!B122</f>
        <v>Longhair Tabby &amp; Tortie</v>
      </c>
      <c r="C427" s="117">
        <f>'Cat Codes'!D122</f>
        <v>0</v>
      </c>
      <c r="D427" s="117">
        <f>'Cat Codes'!E122</f>
        <v>0</v>
      </c>
      <c r="E427" s="117"/>
      <c r="F427" s="117"/>
      <c r="G427" s="74" t="str">
        <f t="shared" si="18"/>
        <v/>
      </c>
      <c r="H427" s="74" t="str">
        <f t="shared" si="20"/>
        <v/>
      </c>
      <c r="I427" s="69" t="str">
        <f t="shared" si="19"/>
        <v/>
      </c>
    </row>
    <row r="428" spans="1:9" ht="30" customHeight="1">
      <c r="A428" s="109">
        <f>'Cat Codes'!A123</f>
        <v>481</v>
      </c>
      <c r="B428" s="60" t="str">
        <f>'Cat Codes'!B123</f>
        <v>Longhair Tabby And White</v>
      </c>
      <c r="C428" s="117">
        <f>'Cat Codes'!D123</f>
        <v>0</v>
      </c>
      <c r="D428" s="117">
        <f>'Cat Codes'!E123</f>
        <v>0</v>
      </c>
      <c r="E428" s="117"/>
      <c r="F428" s="117"/>
      <c r="G428" s="74" t="str">
        <f t="shared" si="18"/>
        <v/>
      </c>
      <c r="H428" s="74" t="str">
        <f t="shared" si="20"/>
        <v/>
      </c>
      <c r="I428" s="69" t="str">
        <f t="shared" si="19"/>
        <v/>
      </c>
    </row>
    <row r="429" spans="1:9" ht="30" customHeight="1">
      <c r="A429" s="109">
        <f>'Cat Codes'!A124</f>
        <v>482</v>
      </c>
      <c r="B429" s="60" t="str">
        <f>'Cat Codes'!B124</f>
        <v>Longhair Tabby Point</v>
      </c>
      <c r="C429" s="117">
        <f>'Cat Codes'!D124</f>
        <v>0</v>
      </c>
      <c r="D429" s="117">
        <f>'Cat Codes'!E124</f>
        <v>0</v>
      </c>
      <c r="E429" s="117"/>
      <c r="F429" s="117"/>
      <c r="G429" s="74" t="str">
        <f t="shared" si="18"/>
        <v/>
      </c>
      <c r="H429" s="74" t="str">
        <f t="shared" si="20"/>
        <v/>
      </c>
      <c r="I429" s="69" t="str">
        <f t="shared" si="19"/>
        <v/>
      </c>
    </row>
    <row r="430" spans="1:9" ht="30" customHeight="1">
      <c r="A430" s="109">
        <f>'Cat Codes'!A125</f>
        <v>483</v>
      </c>
      <c r="B430" s="60" t="str">
        <f>'Cat Codes'!B125</f>
        <v>Longhair Tortie</v>
      </c>
      <c r="C430" s="117">
        <f>'Cat Codes'!D125</f>
        <v>0</v>
      </c>
      <c r="D430" s="117">
        <f>'Cat Codes'!E125</f>
        <v>0</v>
      </c>
      <c r="E430" s="117"/>
      <c r="F430" s="117"/>
      <c r="G430" s="74" t="str">
        <f t="shared" si="18"/>
        <v/>
      </c>
      <c r="H430" s="74" t="str">
        <f t="shared" si="20"/>
        <v/>
      </c>
      <c r="I430" s="69" t="str">
        <f t="shared" si="19"/>
        <v/>
      </c>
    </row>
    <row r="431" spans="1:9" ht="30" customHeight="1">
      <c r="A431" s="109">
        <f>'Cat Codes'!A126</f>
        <v>484</v>
      </c>
      <c r="B431" s="60" t="str">
        <f>'Cat Codes'!B126</f>
        <v>Longhair Tortie &amp; White</v>
      </c>
      <c r="C431" s="117">
        <f>'Cat Codes'!D126</f>
        <v>0</v>
      </c>
      <c r="D431" s="117">
        <f>'Cat Codes'!E126</f>
        <v>0</v>
      </c>
      <c r="E431" s="117"/>
      <c r="F431" s="117"/>
      <c r="G431" s="74" t="str">
        <f t="shared" si="18"/>
        <v/>
      </c>
      <c r="H431" s="74" t="str">
        <f t="shared" si="20"/>
        <v/>
      </c>
      <c r="I431" s="69" t="str">
        <f t="shared" si="19"/>
        <v/>
      </c>
    </row>
    <row r="432" spans="1:9" ht="30" customHeight="1">
      <c r="A432" s="109">
        <f>'Cat Codes'!A127</f>
        <v>485</v>
      </c>
      <c r="B432" s="60" t="str">
        <f>'Cat Codes'!B127</f>
        <v>Longhair White</v>
      </c>
      <c r="C432" s="117">
        <f>'Cat Codes'!D127</f>
        <v>0</v>
      </c>
      <c r="D432" s="117">
        <f>'Cat Codes'!E127</f>
        <v>0</v>
      </c>
      <c r="E432" s="117"/>
      <c r="F432" s="117"/>
      <c r="G432" s="74" t="str">
        <f t="shared" si="18"/>
        <v/>
      </c>
      <c r="H432" s="74" t="str">
        <f t="shared" si="20"/>
        <v/>
      </c>
      <c r="I432" s="69" t="str">
        <f t="shared" si="19"/>
        <v/>
      </c>
    </row>
    <row r="433" spans="1:9" ht="30" customHeight="1">
      <c r="A433" s="109">
        <f>'Cat Codes'!A128</f>
        <v>486</v>
      </c>
      <c r="B433" s="60" t="str">
        <f>'Cat Codes'!B128</f>
        <v>Longhair White &amp; Black</v>
      </c>
      <c r="C433" s="117">
        <f>'Cat Codes'!D128</f>
        <v>0</v>
      </c>
      <c r="D433" s="117">
        <f>'Cat Codes'!E128</f>
        <v>0</v>
      </c>
      <c r="E433" s="117"/>
      <c r="F433" s="117"/>
      <c r="G433" s="74" t="str">
        <f t="shared" si="18"/>
        <v/>
      </c>
      <c r="H433" s="74" t="str">
        <f t="shared" si="20"/>
        <v/>
      </c>
      <c r="I433" s="69" t="str">
        <f t="shared" si="19"/>
        <v/>
      </c>
    </row>
    <row r="434" spans="1:9" ht="30" customHeight="1">
      <c r="A434" s="109">
        <f>'Cat Codes'!A129</f>
        <v>487</v>
      </c>
      <c r="B434" s="60" t="str">
        <f>'Cat Codes'!B129</f>
        <v>Longhair White &amp; Ginger</v>
      </c>
      <c r="C434" s="117">
        <f>'Cat Codes'!D129</f>
        <v>0</v>
      </c>
      <c r="D434" s="117">
        <f>'Cat Codes'!E129</f>
        <v>0</v>
      </c>
      <c r="E434" s="117"/>
      <c r="F434" s="117"/>
      <c r="G434" s="74" t="str">
        <f t="shared" si="18"/>
        <v/>
      </c>
      <c r="H434" s="74" t="str">
        <f t="shared" si="20"/>
        <v/>
      </c>
      <c r="I434" s="69" t="str">
        <f t="shared" si="19"/>
        <v/>
      </c>
    </row>
    <row r="435" spans="1:9" ht="30" customHeight="1">
      <c r="A435" s="109" t="str">
        <f>'Dog Codes'!A306</f>
        <v>488</v>
      </c>
      <c r="B435" s="60" t="str">
        <f>'Dog Codes'!B306</f>
        <v>Lurcher</v>
      </c>
      <c r="C435" s="117">
        <f>'Dog Codes'!D306</f>
        <v>0</v>
      </c>
      <c r="D435" s="117">
        <f>'Dog Codes'!E306</f>
        <v>0</v>
      </c>
      <c r="E435" s="117"/>
      <c r="F435" s="117"/>
      <c r="G435" s="74" t="str">
        <f t="shared" si="18"/>
        <v/>
      </c>
      <c r="H435" s="74" t="str">
        <f t="shared" si="20"/>
        <v/>
      </c>
      <c r="I435" s="69" t="str">
        <f t="shared" si="19"/>
        <v/>
      </c>
    </row>
    <row r="436" spans="1:9" ht="30" customHeight="1">
      <c r="A436" s="109">
        <f>'Cat Codes'!A130</f>
        <v>489</v>
      </c>
      <c r="B436" s="60" t="str">
        <f>'Cat Codes'!B130</f>
        <v>Mixed Breed Cat</v>
      </c>
      <c r="C436" s="117">
        <f>'Cat Codes'!D130</f>
        <v>0</v>
      </c>
      <c r="D436" s="117">
        <f>'Cat Codes'!E130</f>
        <v>0</v>
      </c>
      <c r="E436" s="117"/>
      <c r="F436" s="117"/>
      <c r="G436" s="74" t="str">
        <f t="shared" si="18"/>
        <v/>
      </c>
      <c r="H436" s="74" t="str">
        <f t="shared" si="20"/>
        <v/>
      </c>
      <c r="I436" s="69" t="str">
        <f t="shared" si="19"/>
        <v/>
      </c>
    </row>
    <row r="437" spans="1:9" ht="30" customHeight="1">
      <c r="A437" s="109">
        <f>'Cat Codes'!A131</f>
        <v>490</v>
      </c>
      <c r="B437" s="60" t="str">
        <f>'Cat Codes'!B131</f>
        <v>Moggie</v>
      </c>
      <c r="C437" s="117">
        <f>'Cat Codes'!D131</f>
        <v>0</v>
      </c>
      <c r="D437" s="117">
        <f>'Cat Codes'!E131</f>
        <v>0</v>
      </c>
      <c r="E437" s="117"/>
      <c r="F437" s="117"/>
      <c r="G437" s="74" t="str">
        <f t="shared" si="18"/>
        <v/>
      </c>
      <c r="H437" s="74" t="str">
        <f t="shared" si="20"/>
        <v/>
      </c>
      <c r="I437" s="69" t="str">
        <f t="shared" si="19"/>
        <v/>
      </c>
    </row>
    <row r="438" spans="1:9" ht="30" customHeight="1">
      <c r="A438" s="109">
        <f>'Cat Codes'!A132</f>
        <v>491</v>
      </c>
      <c r="B438" s="60" t="str">
        <f>'Cat Codes'!B132</f>
        <v>Munchkin</v>
      </c>
      <c r="C438" s="117">
        <f>'Cat Codes'!D132</f>
        <v>0</v>
      </c>
      <c r="D438" s="117">
        <f>'Cat Codes'!E132</f>
        <v>0</v>
      </c>
      <c r="E438" s="117"/>
      <c r="F438" s="117"/>
      <c r="G438" s="74" t="str">
        <f t="shared" si="18"/>
        <v/>
      </c>
      <c r="H438" s="74" t="str">
        <f t="shared" si="20"/>
        <v/>
      </c>
      <c r="I438" s="69" t="str">
        <f t="shared" si="19"/>
        <v/>
      </c>
    </row>
    <row r="439" spans="1:9" ht="30" customHeight="1">
      <c r="A439" s="109" t="str">
        <f>'Dog Codes'!A307</f>
        <v>492</v>
      </c>
      <c r="B439" s="60" t="str">
        <f>'Dog Codes'!B307</f>
        <v>Munsterlander</v>
      </c>
      <c r="C439" s="117">
        <f>'Dog Codes'!D307</f>
        <v>0</v>
      </c>
      <c r="D439" s="117">
        <f>'Dog Codes'!E307</f>
        <v>0</v>
      </c>
      <c r="E439" s="117"/>
      <c r="F439" s="117"/>
      <c r="G439" s="74" t="str">
        <f t="shared" si="18"/>
        <v/>
      </c>
      <c r="H439" s="74" t="str">
        <f t="shared" si="20"/>
        <v/>
      </c>
      <c r="I439" s="69" t="str">
        <f t="shared" si="19"/>
        <v/>
      </c>
    </row>
    <row r="440" spans="1:9" ht="30" customHeight="1">
      <c r="A440" s="109">
        <f>'Cat Codes'!A133</f>
        <v>493</v>
      </c>
      <c r="B440" s="60" t="str">
        <f>'Cat Codes'!B133</f>
        <v>Nebelung</v>
      </c>
      <c r="C440" s="117">
        <f>'Cat Codes'!D133</f>
        <v>0</v>
      </c>
      <c r="D440" s="117">
        <f>'Cat Codes'!E133</f>
        <v>0</v>
      </c>
      <c r="E440" s="117"/>
      <c r="F440" s="117"/>
      <c r="G440" s="74" t="str">
        <f t="shared" si="18"/>
        <v/>
      </c>
      <c r="H440" s="74" t="str">
        <f t="shared" si="20"/>
        <v/>
      </c>
      <c r="I440" s="69" t="str">
        <f t="shared" si="19"/>
        <v/>
      </c>
    </row>
    <row r="441" spans="1:9" ht="30" customHeight="1">
      <c r="A441" s="109" t="str">
        <f>'Dog Codes'!A308</f>
        <v>494</v>
      </c>
      <c r="B441" s="60" t="str">
        <f>'Dog Codes'!B308</f>
        <v>Northern Inuit</v>
      </c>
      <c r="C441" s="117">
        <f>'Dog Codes'!D308</f>
        <v>0</v>
      </c>
      <c r="D441" s="117">
        <f>'Dog Codes'!E308</f>
        <v>0</v>
      </c>
      <c r="E441" s="117"/>
      <c r="F441" s="117"/>
      <c r="G441" s="74" t="str">
        <f t="shared" si="18"/>
        <v/>
      </c>
      <c r="H441" s="74" t="str">
        <f t="shared" si="20"/>
        <v/>
      </c>
      <c r="I441" s="69" t="str">
        <f t="shared" si="19"/>
        <v/>
      </c>
    </row>
    <row r="442" spans="1:9" ht="30" customHeight="1">
      <c r="A442" s="109">
        <f>'Cat Codes'!A134</f>
        <v>495</v>
      </c>
      <c r="B442" s="60" t="str">
        <f>'Cat Codes'!B134</f>
        <v>Ocicat</v>
      </c>
      <c r="C442" s="117">
        <f>'Cat Codes'!D134</f>
        <v>0</v>
      </c>
      <c r="D442" s="117">
        <f>'Cat Codes'!E134</f>
        <v>0</v>
      </c>
      <c r="E442" s="117"/>
      <c r="F442" s="117"/>
      <c r="G442" s="74" t="str">
        <f t="shared" si="18"/>
        <v/>
      </c>
      <c r="H442" s="74" t="str">
        <f t="shared" si="20"/>
        <v/>
      </c>
      <c r="I442" s="69" t="str">
        <f t="shared" si="19"/>
        <v/>
      </c>
    </row>
    <row r="443" spans="1:9" ht="30" customHeight="1">
      <c r="A443" s="109">
        <f>'Cat Codes'!A135</f>
        <v>496</v>
      </c>
      <c r="B443" s="60" t="str">
        <f>'Cat Codes'!B135</f>
        <v>Palomino</v>
      </c>
      <c r="C443" s="117">
        <f>'Cat Codes'!D135</f>
        <v>0</v>
      </c>
      <c r="D443" s="117">
        <f>'Cat Codes'!E135</f>
        <v>0</v>
      </c>
      <c r="E443" s="117"/>
      <c r="F443" s="117"/>
      <c r="G443" s="74" t="str">
        <f t="shared" si="18"/>
        <v/>
      </c>
      <c r="H443" s="74" t="str">
        <f t="shared" si="20"/>
        <v/>
      </c>
      <c r="I443" s="69" t="str">
        <f t="shared" si="19"/>
        <v/>
      </c>
    </row>
    <row r="444" spans="1:9" ht="30" customHeight="1">
      <c r="A444" s="109">
        <f>'Cat Codes'!A136</f>
        <v>497</v>
      </c>
      <c r="B444" s="60" t="str">
        <f>'Cat Codes'!B136</f>
        <v>Persian</v>
      </c>
      <c r="C444" s="117">
        <f>'Cat Codes'!D136</f>
        <v>0</v>
      </c>
      <c r="D444" s="117">
        <f>'Cat Codes'!E136</f>
        <v>0</v>
      </c>
      <c r="E444" s="117"/>
      <c r="F444" s="117"/>
      <c r="G444" s="74" t="str">
        <f t="shared" si="18"/>
        <v/>
      </c>
      <c r="H444" s="74" t="str">
        <f t="shared" si="20"/>
        <v/>
      </c>
      <c r="I444" s="69" t="str">
        <f t="shared" si="19"/>
        <v/>
      </c>
    </row>
    <row r="445" spans="1:9" ht="30" customHeight="1">
      <c r="A445" s="109">
        <f>'Cat Codes'!A137</f>
        <v>498</v>
      </c>
      <c r="B445" s="60" t="str">
        <f>'Cat Codes'!B137</f>
        <v>Persian Bi-Colour</v>
      </c>
      <c r="C445" s="117">
        <f>'Cat Codes'!D137</f>
        <v>0</v>
      </c>
      <c r="D445" s="117">
        <f>'Cat Codes'!E137</f>
        <v>0</v>
      </c>
      <c r="E445" s="117"/>
      <c r="F445" s="117"/>
      <c r="G445" s="74" t="str">
        <f t="shared" si="18"/>
        <v/>
      </c>
      <c r="H445" s="74" t="str">
        <f t="shared" si="20"/>
        <v/>
      </c>
      <c r="I445" s="69" t="str">
        <f t="shared" si="19"/>
        <v/>
      </c>
    </row>
    <row r="446" spans="1:9" ht="30" customHeight="1">
      <c r="A446" s="109">
        <f>'Cat Codes'!A138</f>
        <v>499</v>
      </c>
      <c r="B446" s="60" t="str">
        <f>'Cat Codes'!B138</f>
        <v>Persian Blue</v>
      </c>
      <c r="C446" s="117">
        <f>'Cat Codes'!D138</f>
        <v>0</v>
      </c>
      <c r="D446" s="117">
        <f>'Cat Codes'!E138</f>
        <v>0</v>
      </c>
      <c r="E446" s="117"/>
      <c r="F446" s="117"/>
      <c r="G446" s="74" t="str">
        <f t="shared" si="18"/>
        <v/>
      </c>
      <c r="H446" s="74" t="str">
        <f t="shared" si="20"/>
        <v/>
      </c>
      <c r="I446" s="69" t="str">
        <f t="shared" si="19"/>
        <v/>
      </c>
    </row>
    <row r="447" spans="1:9" ht="30" customHeight="1">
      <c r="A447" s="109">
        <f>'Cat Codes'!A139</f>
        <v>500</v>
      </c>
      <c r="B447" s="60" t="str">
        <f>'Cat Codes'!B139</f>
        <v>Persian Chinchillia</v>
      </c>
      <c r="C447" s="117">
        <f>'Cat Codes'!D139</f>
        <v>0</v>
      </c>
      <c r="D447" s="117">
        <f>'Cat Codes'!E139</f>
        <v>0</v>
      </c>
      <c r="E447" s="117"/>
      <c r="F447" s="117"/>
      <c r="G447" s="74" t="str">
        <f t="shared" si="18"/>
        <v/>
      </c>
      <c r="H447" s="74" t="str">
        <f t="shared" si="20"/>
        <v/>
      </c>
      <c r="I447" s="69" t="str">
        <f t="shared" si="19"/>
        <v/>
      </c>
    </row>
    <row r="448" spans="1:9" ht="30" customHeight="1">
      <c r="A448" s="109">
        <f>'Cat Codes'!A140</f>
        <v>501</v>
      </c>
      <c r="B448" s="60" t="str">
        <f>'Cat Codes'!B140</f>
        <v>Persian Cream</v>
      </c>
      <c r="C448" s="117">
        <f>'Cat Codes'!D140</f>
        <v>0</v>
      </c>
      <c r="D448" s="117">
        <f>'Cat Codes'!E140</f>
        <v>0</v>
      </c>
      <c r="E448" s="117"/>
      <c r="F448" s="117"/>
      <c r="G448" s="74" t="str">
        <f t="shared" si="18"/>
        <v/>
      </c>
      <c r="H448" s="74" t="str">
        <f t="shared" si="20"/>
        <v/>
      </c>
      <c r="I448" s="69" t="str">
        <f t="shared" si="19"/>
        <v/>
      </c>
    </row>
    <row r="449" spans="1:9" ht="30" customHeight="1">
      <c r="A449" s="109">
        <f>'Cat Codes'!A141</f>
        <v>502</v>
      </c>
      <c r="B449" s="60" t="str">
        <f>'Cat Codes'!B141</f>
        <v>Persian Exotic</v>
      </c>
      <c r="C449" s="117">
        <f>'Cat Codes'!D141</f>
        <v>0</v>
      </c>
      <c r="D449" s="117">
        <f>'Cat Codes'!E141</f>
        <v>0</v>
      </c>
      <c r="E449" s="117"/>
      <c r="F449" s="117"/>
      <c r="G449" s="74" t="str">
        <f t="shared" si="18"/>
        <v/>
      </c>
      <c r="H449" s="74" t="str">
        <f t="shared" si="20"/>
        <v/>
      </c>
      <c r="I449" s="69" t="str">
        <f t="shared" si="19"/>
        <v/>
      </c>
    </row>
    <row r="450" spans="1:9" ht="30" customHeight="1">
      <c r="A450" s="109">
        <f>'Cat Codes'!A142</f>
        <v>503</v>
      </c>
      <c r="B450" s="60" t="str">
        <f>'Cat Codes'!B142</f>
        <v>Persian Golden</v>
      </c>
      <c r="C450" s="117">
        <f>'Cat Codes'!D142</f>
        <v>0</v>
      </c>
      <c r="D450" s="117">
        <f>'Cat Codes'!E142</f>
        <v>0</v>
      </c>
      <c r="E450" s="117"/>
      <c r="F450" s="117"/>
      <c r="G450" s="74" t="str">
        <f t="shared" si="18"/>
        <v/>
      </c>
      <c r="H450" s="74" t="str">
        <f t="shared" si="20"/>
        <v/>
      </c>
      <c r="I450" s="69" t="str">
        <f t="shared" si="19"/>
        <v/>
      </c>
    </row>
    <row r="451" spans="1:9" ht="30" customHeight="1">
      <c r="A451" s="109">
        <f>'Cat Codes'!A143</f>
        <v>504</v>
      </c>
      <c r="B451" s="60" t="str">
        <f>'Cat Codes'!B143</f>
        <v>Persian Pewter</v>
      </c>
      <c r="C451" s="117">
        <f>'Cat Codes'!D143</f>
        <v>0</v>
      </c>
      <c r="D451" s="117">
        <f>'Cat Codes'!E143</f>
        <v>0</v>
      </c>
      <c r="E451" s="117"/>
      <c r="F451" s="117"/>
      <c r="G451" s="74" t="str">
        <f t="shared" ref="G451:G511" si="21">IF(F451&lt;&gt;"",IF(I451="",IF($C451=$F451,"Pass",""),""),"")</f>
        <v/>
      </c>
      <c r="H451" s="74" t="str">
        <f t="shared" si="20"/>
        <v/>
      </c>
      <c r="I451" s="69" t="str">
        <f t="shared" ref="I451:I511" si="22">IF($D451="Decline","Not Applicable","")</f>
        <v/>
      </c>
    </row>
    <row r="452" spans="1:9" ht="30" customHeight="1">
      <c r="A452" s="109">
        <f>'Cat Codes'!A144</f>
        <v>505</v>
      </c>
      <c r="B452" s="60" t="str">
        <f>'Cat Codes'!B144</f>
        <v>Persian Red Cameo</v>
      </c>
      <c r="C452" s="117">
        <f>'Cat Codes'!D144</f>
        <v>0</v>
      </c>
      <c r="D452" s="117">
        <f>'Cat Codes'!E144</f>
        <v>0</v>
      </c>
      <c r="E452" s="117"/>
      <c r="F452" s="117"/>
      <c r="G452" s="74" t="str">
        <f t="shared" si="21"/>
        <v/>
      </c>
      <c r="H452" s="74" t="str">
        <f t="shared" ref="H452:H511" si="23">IF(F452&lt;&gt;"",IF(I452="",IF($C452&lt;&gt;$F452,"Fail",""),""),"")</f>
        <v/>
      </c>
      <c r="I452" s="69" t="str">
        <f t="shared" si="22"/>
        <v/>
      </c>
    </row>
    <row r="453" spans="1:9" ht="30" customHeight="1">
      <c r="A453" s="109">
        <f>'Cat Codes'!A145</f>
        <v>506</v>
      </c>
      <c r="B453" s="60" t="str">
        <f>'Cat Codes'!B145</f>
        <v>Persian Red Point</v>
      </c>
      <c r="C453" s="117">
        <f>'Cat Codes'!D145</f>
        <v>0</v>
      </c>
      <c r="D453" s="117">
        <f>'Cat Codes'!E145</f>
        <v>0</v>
      </c>
      <c r="E453" s="117"/>
      <c r="F453" s="117"/>
      <c r="G453" s="74" t="str">
        <f t="shared" si="21"/>
        <v/>
      </c>
      <c r="H453" s="74" t="str">
        <f t="shared" si="23"/>
        <v/>
      </c>
      <c r="I453" s="69" t="str">
        <f t="shared" si="22"/>
        <v/>
      </c>
    </row>
    <row r="454" spans="1:9" ht="30" customHeight="1">
      <c r="A454" s="109">
        <f>'Cat Codes'!A146</f>
        <v>507</v>
      </c>
      <c r="B454" s="60" t="str">
        <f>'Cat Codes'!B146</f>
        <v>Persian Seal Point</v>
      </c>
      <c r="C454" s="117">
        <f>'Cat Codes'!D146</f>
        <v>0</v>
      </c>
      <c r="D454" s="117">
        <f>'Cat Codes'!E146</f>
        <v>0</v>
      </c>
      <c r="E454" s="117"/>
      <c r="F454" s="117"/>
      <c r="G454" s="74" t="str">
        <f t="shared" si="21"/>
        <v/>
      </c>
      <c r="H454" s="74" t="str">
        <f t="shared" si="23"/>
        <v/>
      </c>
      <c r="I454" s="69" t="str">
        <f t="shared" si="22"/>
        <v/>
      </c>
    </row>
    <row r="455" spans="1:9" ht="30" customHeight="1">
      <c r="A455" s="109">
        <f>'Cat Codes'!A147</f>
        <v>508</v>
      </c>
      <c r="B455" s="60" t="str">
        <f>'Cat Codes'!B147</f>
        <v>Persian Smoke</v>
      </c>
      <c r="C455" s="117">
        <f>'Cat Codes'!D147</f>
        <v>0</v>
      </c>
      <c r="D455" s="117">
        <f>'Cat Codes'!E147</f>
        <v>0</v>
      </c>
      <c r="E455" s="117"/>
      <c r="F455" s="117"/>
      <c r="G455" s="74" t="str">
        <f t="shared" si="21"/>
        <v/>
      </c>
      <c r="H455" s="74" t="str">
        <f t="shared" si="23"/>
        <v/>
      </c>
      <c r="I455" s="69" t="str">
        <f t="shared" si="22"/>
        <v/>
      </c>
    </row>
    <row r="456" spans="1:9" ht="30" customHeight="1">
      <c r="A456" s="109">
        <f>'Cat Codes'!A148</f>
        <v>509</v>
      </c>
      <c r="B456" s="60" t="str">
        <f>'Cat Codes'!B148</f>
        <v>Persian Tabby</v>
      </c>
      <c r="C456" s="117">
        <f>'Cat Codes'!D148</f>
        <v>0</v>
      </c>
      <c r="D456" s="117">
        <f>'Cat Codes'!E148</f>
        <v>0</v>
      </c>
      <c r="E456" s="117"/>
      <c r="F456" s="117"/>
      <c r="G456" s="74" t="str">
        <f t="shared" si="21"/>
        <v/>
      </c>
      <c r="H456" s="74" t="str">
        <f t="shared" si="23"/>
        <v/>
      </c>
      <c r="I456" s="69" t="str">
        <f t="shared" si="22"/>
        <v/>
      </c>
    </row>
    <row r="457" spans="1:9" ht="30" customHeight="1">
      <c r="A457" s="109">
        <f>'Cat Codes'!A149</f>
        <v>510</v>
      </c>
      <c r="B457" s="60" t="str">
        <f>'Cat Codes'!B149</f>
        <v>Persian Tortie</v>
      </c>
      <c r="C457" s="117">
        <f>'Cat Codes'!D149</f>
        <v>0</v>
      </c>
      <c r="D457" s="117">
        <f>'Cat Codes'!E149</f>
        <v>0</v>
      </c>
      <c r="E457" s="117"/>
      <c r="F457" s="117"/>
      <c r="G457" s="74" t="str">
        <f t="shared" si="21"/>
        <v/>
      </c>
      <c r="H457" s="74" t="str">
        <f t="shared" si="23"/>
        <v/>
      </c>
      <c r="I457" s="69" t="str">
        <f t="shared" si="22"/>
        <v/>
      </c>
    </row>
    <row r="458" spans="1:9" ht="30" customHeight="1">
      <c r="A458" s="109">
        <f>'Cat Codes'!A150</f>
        <v>511</v>
      </c>
      <c r="B458" s="60" t="str">
        <f>'Cat Codes'!B150</f>
        <v>Persian Tri-Colour</v>
      </c>
      <c r="C458" s="117">
        <f>'Cat Codes'!D150</f>
        <v>0</v>
      </c>
      <c r="D458" s="117">
        <f>'Cat Codes'!E150</f>
        <v>0</v>
      </c>
      <c r="E458" s="117"/>
      <c r="F458" s="117"/>
      <c r="G458" s="74" t="str">
        <f t="shared" si="21"/>
        <v/>
      </c>
      <c r="H458" s="74" t="str">
        <f t="shared" si="23"/>
        <v/>
      </c>
      <c r="I458" s="69" t="str">
        <f t="shared" si="22"/>
        <v/>
      </c>
    </row>
    <row r="459" spans="1:9" ht="30" customHeight="1">
      <c r="A459" s="109">
        <f>'Cat Codes'!A151</f>
        <v>512</v>
      </c>
      <c r="B459" s="60" t="str">
        <f>'Cat Codes'!B151</f>
        <v>Persian Van</v>
      </c>
      <c r="C459" s="117">
        <f>'Cat Codes'!D151</f>
        <v>0</v>
      </c>
      <c r="D459" s="117">
        <f>'Cat Codes'!E151</f>
        <v>0</v>
      </c>
      <c r="E459" s="117"/>
      <c r="F459" s="117"/>
      <c r="G459" s="74" t="str">
        <f t="shared" si="21"/>
        <v/>
      </c>
      <c r="H459" s="74" t="str">
        <f t="shared" si="23"/>
        <v/>
      </c>
      <c r="I459" s="69" t="str">
        <f t="shared" si="22"/>
        <v/>
      </c>
    </row>
    <row r="460" spans="1:9" ht="30" customHeight="1">
      <c r="A460" s="109" t="str">
        <f>'Dog Codes'!A309</f>
        <v>513</v>
      </c>
      <c r="B460" s="60" t="str">
        <f>'Dog Codes'!B309</f>
        <v>Portuguese Podengo</v>
      </c>
      <c r="C460" s="117">
        <f>'Dog Codes'!D309</f>
        <v>0</v>
      </c>
      <c r="D460" s="117">
        <f>'Dog Codes'!E309</f>
        <v>0</v>
      </c>
      <c r="E460" s="117"/>
      <c r="F460" s="117"/>
      <c r="G460" s="74" t="str">
        <f t="shared" si="21"/>
        <v/>
      </c>
      <c r="H460" s="74" t="str">
        <f t="shared" si="23"/>
        <v/>
      </c>
      <c r="I460" s="69" t="str">
        <f t="shared" si="22"/>
        <v/>
      </c>
    </row>
    <row r="461" spans="1:9" ht="30" customHeight="1">
      <c r="A461" s="109">
        <f>'Cat Codes'!A152</f>
        <v>514</v>
      </c>
      <c r="B461" s="60" t="str">
        <f>'Cat Codes'!B152</f>
        <v>Scottish Folds</v>
      </c>
      <c r="C461" s="117">
        <f>'Cat Codes'!D152</f>
        <v>0</v>
      </c>
      <c r="D461" s="117">
        <f>'Cat Codes'!E152</f>
        <v>0</v>
      </c>
      <c r="E461" s="117"/>
      <c r="F461" s="117"/>
      <c r="G461" s="74" t="str">
        <f t="shared" si="21"/>
        <v/>
      </c>
      <c r="H461" s="74" t="str">
        <f t="shared" si="23"/>
        <v/>
      </c>
      <c r="I461" s="69" t="str">
        <f t="shared" si="22"/>
        <v/>
      </c>
    </row>
    <row r="462" spans="1:9" ht="30" customHeight="1">
      <c r="A462" s="109">
        <f>'Cat Codes'!A153</f>
        <v>515</v>
      </c>
      <c r="B462" s="60" t="str">
        <f>'Cat Codes'!B153</f>
        <v>Semi-Longhair</v>
      </c>
      <c r="C462" s="117">
        <f>'Cat Codes'!D153</f>
        <v>0</v>
      </c>
      <c r="D462" s="117">
        <f>'Cat Codes'!E153</f>
        <v>0</v>
      </c>
      <c r="E462" s="117"/>
      <c r="F462" s="117"/>
      <c r="G462" s="74" t="str">
        <f t="shared" si="21"/>
        <v/>
      </c>
      <c r="H462" s="74" t="str">
        <f t="shared" si="23"/>
        <v/>
      </c>
      <c r="I462" s="69" t="str">
        <f t="shared" si="22"/>
        <v/>
      </c>
    </row>
    <row r="463" spans="1:9" ht="30" customHeight="1">
      <c r="A463" s="109">
        <f>'Cat Codes'!A154</f>
        <v>516</v>
      </c>
      <c r="B463" s="60" t="str">
        <f>'Cat Codes'!B154</f>
        <v>Short/Longhair White(Odd Eyes)</v>
      </c>
      <c r="C463" s="117">
        <f>'Cat Codes'!D154</f>
        <v>0</v>
      </c>
      <c r="D463" s="117">
        <f>'Cat Codes'!E154</f>
        <v>0</v>
      </c>
      <c r="E463" s="117"/>
      <c r="F463" s="117"/>
      <c r="G463" s="74" t="str">
        <f t="shared" si="21"/>
        <v/>
      </c>
      <c r="H463" s="74" t="str">
        <f t="shared" si="23"/>
        <v/>
      </c>
      <c r="I463" s="69" t="str">
        <f t="shared" si="22"/>
        <v/>
      </c>
    </row>
    <row r="464" spans="1:9" ht="30" customHeight="1">
      <c r="A464" s="109">
        <f>'Cat Codes'!A155</f>
        <v>517</v>
      </c>
      <c r="B464" s="60" t="str">
        <f>'Cat Codes'!B155</f>
        <v>Shorthair Black</v>
      </c>
      <c r="C464" s="117">
        <f>'Cat Codes'!D155</f>
        <v>0</v>
      </c>
      <c r="D464" s="117">
        <f>'Cat Codes'!E155</f>
        <v>0</v>
      </c>
      <c r="E464" s="117"/>
      <c r="F464" s="117"/>
      <c r="G464" s="74" t="str">
        <f t="shared" si="21"/>
        <v/>
      </c>
      <c r="H464" s="74" t="str">
        <f t="shared" si="23"/>
        <v/>
      </c>
      <c r="I464" s="69" t="str">
        <f t="shared" si="22"/>
        <v/>
      </c>
    </row>
    <row r="465" spans="1:9" ht="30" customHeight="1">
      <c r="A465" s="109">
        <f>'Cat Codes'!A156</f>
        <v>518</v>
      </c>
      <c r="B465" s="60" t="str">
        <f>'Cat Codes'!B156</f>
        <v>Shorthair Black And White</v>
      </c>
      <c r="C465" s="117">
        <f>'Cat Codes'!D156</f>
        <v>0</v>
      </c>
      <c r="D465" s="117">
        <f>'Cat Codes'!E156</f>
        <v>0</v>
      </c>
      <c r="E465" s="117"/>
      <c r="F465" s="117"/>
      <c r="G465" s="74" t="str">
        <f t="shared" si="21"/>
        <v/>
      </c>
      <c r="H465" s="74" t="str">
        <f t="shared" si="23"/>
        <v/>
      </c>
      <c r="I465" s="69" t="str">
        <f t="shared" si="22"/>
        <v/>
      </c>
    </row>
    <row r="466" spans="1:9" ht="30" customHeight="1">
      <c r="A466" s="109">
        <f>'Cat Codes'!A157</f>
        <v>519</v>
      </c>
      <c r="B466" s="60" t="str">
        <f>'Cat Codes'!B157</f>
        <v>Shorthair Blue</v>
      </c>
      <c r="C466" s="117">
        <f>'Cat Codes'!D157</f>
        <v>0</v>
      </c>
      <c r="D466" s="117">
        <f>'Cat Codes'!E157</f>
        <v>0</v>
      </c>
      <c r="E466" s="117"/>
      <c r="F466" s="117"/>
      <c r="G466" s="74" t="str">
        <f t="shared" si="21"/>
        <v/>
      </c>
      <c r="H466" s="74" t="str">
        <f t="shared" si="23"/>
        <v/>
      </c>
      <c r="I466" s="69" t="str">
        <f t="shared" si="22"/>
        <v/>
      </c>
    </row>
    <row r="467" spans="1:9" ht="30" customHeight="1">
      <c r="A467" s="109">
        <f>'Cat Codes'!A158</f>
        <v>520</v>
      </c>
      <c r="B467" s="60" t="str">
        <f>'Cat Codes'!B158</f>
        <v>Shorthair Blue-Cream</v>
      </c>
      <c r="C467" s="117">
        <f>'Cat Codes'!D158</f>
        <v>0</v>
      </c>
      <c r="D467" s="117">
        <f>'Cat Codes'!E158</f>
        <v>0</v>
      </c>
      <c r="E467" s="117"/>
      <c r="F467" s="117"/>
      <c r="G467" s="74" t="str">
        <f t="shared" si="21"/>
        <v/>
      </c>
      <c r="H467" s="74" t="str">
        <f t="shared" si="23"/>
        <v/>
      </c>
      <c r="I467" s="69" t="str">
        <f t="shared" si="22"/>
        <v/>
      </c>
    </row>
    <row r="468" spans="1:9" ht="30" customHeight="1">
      <c r="A468" s="109">
        <f>'Cat Codes'!A159</f>
        <v>521</v>
      </c>
      <c r="B468" s="60" t="str">
        <f>'Cat Codes'!B159</f>
        <v>Shorthair British Tipped</v>
      </c>
      <c r="C468" s="117">
        <f>'Cat Codes'!D159</f>
        <v>0</v>
      </c>
      <c r="D468" s="117">
        <f>'Cat Codes'!E159</f>
        <v>0</v>
      </c>
      <c r="E468" s="117"/>
      <c r="F468" s="117"/>
      <c r="G468" s="74" t="str">
        <f t="shared" si="21"/>
        <v/>
      </c>
      <c r="H468" s="74" t="str">
        <f t="shared" si="23"/>
        <v/>
      </c>
      <c r="I468" s="69" t="str">
        <f t="shared" si="22"/>
        <v/>
      </c>
    </row>
    <row r="469" spans="1:9" ht="30" customHeight="1">
      <c r="A469" s="109">
        <f>'Cat Codes'!A160</f>
        <v>522</v>
      </c>
      <c r="B469" s="60" t="str">
        <f>'Cat Codes'!B160</f>
        <v>Shorthair Cream</v>
      </c>
      <c r="C469" s="117">
        <f>'Cat Codes'!D160</f>
        <v>0</v>
      </c>
      <c r="D469" s="117">
        <f>'Cat Codes'!E160</f>
        <v>0</v>
      </c>
      <c r="E469" s="117"/>
      <c r="F469" s="117"/>
      <c r="G469" s="74" t="str">
        <f t="shared" si="21"/>
        <v/>
      </c>
      <c r="H469" s="74" t="str">
        <f t="shared" si="23"/>
        <v/>
      </c>
      <c r="I469" s="69" t="str">
        <f t="shared" si="22"/>
        <v/>
      </c>
    </row>
    <row r="470" spans="1:9" ht="30" customHeight="1">
      <c r="A470" s="109">
        <f>'Cat Codes'!A161</f>
        <v>523</v>
      </c>
      <c r="B470" s="60" t="str">
        <f>'Cat Codes'!B161</f>
        <v>Shorthair Dark Abyssinian</v>
      </c>
      <c r="C470" s="117">
        <f>'Cat Codes'!D161</f>
        <v>0</v>
      </c>
      <c r="D470" s="117">
        <f>'Cat Codes'!E161</f>
        <v>0</v>
      </c>
      <c r="E470" s="117"/>
      <c r="F470" s="117"/>
      <c r="G470" s="74" t="str">
        <f t="shared" si="21"/>
        <v/>
      </c>
      <c r="H470" s="74" t="str">
        <f t="shared" si="23"/>
        <v/>
      </c>
      <c r="I470" s="69" t="str">
        <f t="shared" si="22"/>
        <v/>
      </c>
    </row>
    <row r="471" spans="1:9" ht="30" customHeight="1">
      <c r="A471" s="109">
        <f>'Cat Codes'!A162</f>
        <v>524</v>
      </c>
      <c r="B471" s="60" t="str">
        <f>'Cat Codes'!B162</f>
        <v>Shorthair Ginger</v>
      </c>
      <c r="C471" s="117">
        <f>'Cat Codes'!D162</f>
        <v>0</v>
      </c>
      <c r="D471" s="117">
        <f>'Cat Codes'!E162</f>
        <v>0</v>
      </c>
      <c r="E471" s="117"/>
      <c r="F471" s="117"/>
      <c r="G471" s="74" t="str">
        <f t="shared" si="21"/>
        <v/>
      </c>
      <c r="H471" s="74" t="str">
        <f t="shared" si="23"/>
        <v/>
      </c>
      <c r="I471" s="69" t="str">
        <f t="shared" si="22"/>
        <v/>
      </c>
    </row>
    <row r="472" spans="1:9" ht="30" customHeight="1">
      <c r="A472" s="109">
        <f>'Cat Codes'!A163</f>
        <v>525</v>
      </c>
      <c r="B472" s="60" t="str">
        <f>'Cat Codes'!B163</f>
        <v>Shorthair Ginger And White</v>
      </c>
      <c r="C472" s="117">
        <f>'Cat Codes'!D163</f>
        <v>0</v>
      </c>
      <c r="D472" s="117">
        <f>'Cat Codes'!E163</f>
        <v>0</v>
      </c>
      <c r="E472" s="117"/>
      <c r="F472" s="117"/>
      <c r="G472" s="74" t="str">
        <f t="shared" si="21"/>
        <v/>
      </c>
      <c r="H472" s="74" t="str">
        <f t="shared" si="23"/>
        <v/>
      </c>
      <c r="I472" s="69" t="str">
        <f t="shared" si="22"/>
        <v/>
      </c>
    </row>
    <row r="473" spans="1:9" ht="30" customHeight="1">
      <c r="A473" s="109">
        <f>'Cat Codes'!A164</f>
        <v>526</v>
      </c>
      <c r="B473" s="60" t="str">
        <f>'Cat Codes'!B164</f>
        <v>Shorthair Grey</v>
      </c>
      <c r="C473" s="117">
        <f>'Cat Codes'!D164</f>
        <v>0</v>
      </c>
      <c r="D473" s="117">
        <f>'Cat Codes'!E164</f>
        <v>0</v>
      </c>
      <c r="E473" s="117"/>
      <c r="F473" s="117"/>
      <c r="G473" s="74" t="str">
        <f t="shared" si="21"/>
        <v/>
      </c>
      <c r="H473" s="74" t="str">
        <f t="shared" si="23"/>
        <v/>
      </c>
      <c r="I473" s="69" t="str">
        <f t="shared" si="22"/>
        <v/>
      </c>
    </row>
    <row r="474" spans="1:9" ht="30" customHeight="1">
      <c r="A474" s="109">
        <f>'Cat Codes'!A165</f>
        <v>527</v>
      </c>
      <c r="B474" s="60" t="str">
        <f>'Cat Codes'!B165</f>
        <v>Shorthair Grey &amp; White</v>
      </c>
      <c r="C474" s="117">
        <f>'Cat Codes'!D165</f>
        <v>0</v>
      </c>
      <c r="D474" s="117">
        <f>'Cat Codes'!E165</f>
        <v>0</v>
      </c>
      <c r="E474" s="117"/>
      <c r="F474" s="117"/>
      <c r="G474" s="74" t="str">
        <f t="shared" si="21"/>
        <v/>
      </c>
      <c r="H474" s="74" t="str">
        <f t="shared" si="23"/>
        <v/>
      </c>
      <c r="I474" s="69" t="str">
        <f t="shared" si="22"/>
        <v/>
      </c>
    </row>
    <row r="475" spans="1:9" ht="30" customHeight="1">
      <c r="A475" s="109">
        <f>'Cat Codes'!A166</f>
        <v>528</v>
      </c>
      <c r="B475" s="60" t="str">
        <f>'Cat Codes'!B166</f>
        <v>Shorthair Manx</v>
      </c>
      <c r="C475" s="117">
        <f>'Cat Codes'!D166</f>
        <v>0</v>
      </c>
      <c r="D475" s="117">
        <f>'Cat Codes'!E166</f>
        <v>0</v>
      </c>
      <c r="E475" s="117"/>
      <c r="F475" s="117"/>
      <c r="G475" s="74" t="str">
        <f t="shared" si="21"/>
        <v/>
      </c>
      <c r="H475" s="74" t="str">
        <f t="shared" si="23"/>
        <v/>
      </c>
      <c r="I475" s="69" t="str">
        <f t="shared" si="22"/>
        <v/>
      </c>
    </row>
    <row r="476" spans="1:9" ht="30" customHeight="1">
      <c r="A476" s="109">
        <f>'Cat Codes'!A167</f>
        <v>529</v>
      </c>
      <c r="B476" s="60" t="str">
        <f>'Cat Codes'!B167</f>
        <v>Shorthair Red Tabby</v>
      </c>
      <c r="C476" s="117">
        <f>'Cat Codes'!D167</f>
        <v>0</v>
      </c>
      <c r="D476" s="117">
        <f>'Cat Codes'!E167</f>
        <v>0</v>
      </c>
      <c r="E476" s="117"/>
      <c r="F476" s="117"/>
      <c r="G476" s="74" t="str">
        <f t="shared" si="21"/>
        <v/>
      </c>
      <c r="H476" s="74" t="str">
        <f t="shared" si="23"/>
        <v/>
      </c>
      <c r="I476" s="69" t="str">
        <f t="shared" si="22"/>
        <v/>
      </c>
    </row>
    <row r="477" spans="1:9" ht="30" customHeight="1">
      <c r="A477" s="109">
        <f>'Cat Codes'!A168</f>
        <v>530</v>
      </c>
      <c r="B477" s="60" t="str">
        <f>'Cat Codes'!B168</f>
        <v>Shorthair Silver Tabby</v>
      </c>
      <c r="C477" s="117">
        <f>'Cat Codes'!D168</f>
        <v>0</v>
      </c>
      <c r="D477" s="117">
        <f>'Cat Codes'!E168</f>
        <v>0</v>
      </c>
      <c r="E477" s="117"/>
      <c r="F477" s="117"/>
      <c r="G477" s="74" t="str">
        <f t="shared" si="21"/>
        <v/>
      </c>
      <c r="H477" s="74" t="str">
        <f t="shared" si="23"/>
        <v/>
      </c>
      <c r="I477" s="69" t="str">
        <f t="shared" si="22"/>
        <v/>
      </c>
    </row>
    <row r="478" spans="1:9" ht="30" customHeight="1">
      <c r="A478" s="109">
        <f>'Cat Codes'!A169</f>
        <v>531</v>
      </c>
      <c r="B478" s="60" t="str">
        <f>'Cat Codes'!B169</f>
        <v>Shorthair Tabby</v>
      </c>
      <c r="C478" s="117">
        <f>'Cat Codes'!D169</f>
        <v>0</v>
      </c>
      <c r="D478" s="117">
        <f>'Cat Codes'!E169</f>
        <v>0</v>
      </c>
      <c r="E478" s="117"/>
      <c r="F478" s="117"/>
      <c r="G478" s="74" t="str">
        <f t="shared" si="21"/>
        <v/>
      </c>
      <c r="H478" s="74" t="str">
        <f t="shared" si="23"/>
        <v/>
      </c>
      <c r="I478" s="69" t="str">
        <f t="shared" si="22"/>
        <v/>
      </c>
    </row>
    <row r="479" spans="1:9" ht="30" customHeight="1">
      <c r="A479" s="109">
        <f>'Cat Codes'!A170</f>
        <v>532</v>
      </c>
      <c r="B479" s="60" t="str">
        <f>'Cat Codes'!B170</f>
        <v>Shorthair Tabby &amp; Tortie</v>
      </c>
      <c r="C479" s="117">
        <f>'Cat Codes'!D170</f>
        <v>0</v>
      </c>
      <c r="D479" s="117">
        <f>'Cat Codes'!E170</f>
        <v>0</v>
      </c>
      <c r="E479" s="117"/>
      <c r="F479" s="117"/>
      <c r="G479" s="74" t="str">
        <f t="shared" si="21"/>
        <v/>
      </c>
      <c r="H479" s="74" t="str">
        <f t="shared" si="23"/>
        <v/>
      </c>
      <c r="I479" s="69" t="str">
        <f t="shared" si="22"/>
        <v/>
      </c>
    </row>
    <row r="480" spans="1:9" ht="30" customHeight="1">
      <c r="A480" s="109">
        <f>'Cat Codes'!A171</f>
        <v>533</v>
      </c>
      <c r="B480" s="60" t="str">
        <f>'Cat Codes'!B171</f>
        <v>Shorthair Tabby &amp; White</v>
      </c>
      <c r="C480" s="117">
        <f>'Cat Codes'!D171</f>
        <v>0</v>
      </c>
      <c r="D480" s="117">
        <f>'Cat Codes'!E171</f>
        <v>0</v>
      </c>
      <c r="E480" s="117"/>
      <c r="F480" s="117"/>
      <c r="G480" s="74" t="str">
        <f t="shared" si="21"/>
        <v/>
      </c>
      <c r="H480" s="74" t="str">
        <f t="shared" si="23"/>
        <v/>
      </c>
      <c r="I480" s="69" t="str">
        <f t="shared" si="22"/>
        <v/>
      </c>
    </row>
    <row r="481" spans="1:9" ht="30" customHeight="1">
      <c r="A481" s="109">
        <f>'Cat Codes'!A172</f>
        <v>534</v>
      </c>
      <c r="B481" s="60" t="str">
        <f>'Cat Codes'!B172</f>
        <v>Shorthair Tortie</v>
      </c>
      <c r="C481" s="117">
        <f>'Cat Codes'!D172</f>
        <v>0</v>
      </c>
      <c r="D481" s="117">
        <f>'Cat Codes'!E172</f>
        <v>0</v>
      </c>
      <c r="E481" s="117"/>
      <c r="F481" s="117"/>
      <c r="G481" s="74" t="str">
        <f t="shared" si="21"/>
        <v/>
      </c>
      <c r="H481" s="74" t="str">
        <f t="shared" si="23"/>
        <v/>
      </c>
      <c r="I481" s="69" t="str">
        <f t="shared" si="22"/>
        <v/>
      </c>
    </row>
    <row r="482" spans="1:9" ht="30" customHeight="1">
      <c r="A482" s="109">
        <f>'Cat Codes'!A173</f>
        <v>535</v>
      </c>
      <c r="B482" s="60" t="str">
        <f>'Cat Codes'!B173</f>
        <v>Shorthair Tortie &amp; White</v>
      </c>
      <c r="C482" s="117">
        <f>'Cat Codes'!D173</f>
        <v>0</v>
      </c>
      <c r="D482" s="117">
        <f>'Cat Codes'!E173</f>
        <v>0</v>
      </c>
      <c r="E482" s="117"/>
      <c r="F482" s="117"/>
      <c r="G482" s="74" t="str">
        <f t="shared" si="21"/>
        <v/>
      </c>
      <c r="H482" s="74" t="str">
        <f t="shared" si="23"/>
        <v/>
      </c>
      <c r="I482" s="69" t="str">
        <f t="shared" si="22"/>
        <v/>
      </c>
    </row>
    <row r="483" spans="1:9" ht="30" customHeight="1">
      <c r="A483" s="109">
        <f>'Cat Codes'!A174</f>
        <v>536</v>
      </c>
      <c r="B483" s="60" t="str">
        <f>'Cat Codes'!B174</f>
        <v>Shorthair Tortoiseshell</v>
      </c>
      <c r="C483" s="117">
        <f>'Cat Codes'!D174</f>
        <v>0</v>
      </c>
      <c r="D483" s="117">
        <f>'Cat Codes'!E174</f>
        <v>0</v>
      </c>
      <c r="E483" s="117"/>
      <c r="F483" s="117"/>
      <c r="G483" s="74" t="str">
        <f t="shared" si="21"/>
        <v/>
      </c>
      <c r="H483" s="74" t="str">
        <f t="shared" si="23"/>
        <v/>
      </c>
      <c r="I483" s="69" t="str">
        <f t="shared" si="22"/>
        <v/>
      </c>
    </row>
    <row r="484" spans="1:9" ht="30" customHeight="1">
      <c r="A484" s="109">
        <f>'Cat Codes'!A175</f>
        <v>537</v>
      </c>
      <c r="B484" s="60" t="str">
        <f>'Cat Codes'!B175</f>
        <v>Shorthair White</v>
      </c>
      <c r="C484" s="117">
        <f>'Cat Codes'!D175</f>
        <v>0</v>
      </c>
      <c r="D484" s="117">
        <f>'Cat Codes'!E175</f>
        <v>0</v>
      </c>
      <c r="E484" s="117"/>
      <c r="F484" s="117"/>
      <c r="G484" s="74" t="str">
        <f t="shared" si="21"/>
        <v/>
      </c>
      <c r="H484" s="74" t="str">
        <f t="shared" si="23"/>
        <v/>
      </c>
      <c r="I484" s="69" t="str">
        <f t="shared" si="22"/>
        <v/>
      </c>
    </row>
    <row r="485" spans="1:9" ht="30" customHeight="1">
      <c r="A485" s="109">
        <f>'Cat Codes'!A176</f>
        <v>538</v>
      </c>
      <c r="B485" s="60" t="str">
        <f>'Cat Codes'!B176</f>
        <v>Shorthair White &amp; Black</v>
      </c>
      <c r="C485" s="117">
        <f>'Cat Codes'!D176</f>
        <v>0</v>
      </c>
      <c r="D485" s="117">
        <f>'Cat Codes'!E176</f>
        <v>0</v>
      </c>
      <c r="E485" s="117"/>
      <c r="F485" s="117"/>
      <c r="G485" s="74" t="str">
        <f t="shared" si="21"/>
        <v/>
      </c>
      <c r="H485" s="74" t="str">
        <f t="shared" si="23"/>
        <v/>
      </c>
      <c r="I485" s="69" t="str">
        <f t="shared" si="22"/>
        <v/>
      </c>
    </row>
    <row r="486" spans="1:9" ht="30" customHeight="1">
      <c r="A486" s="109">
        <f>'Cat Codes'!A177</f>
        <v>539</v>
      </c>
      <c r="B486" s="60" t="str">
        <f>'Cat Codes'!B177</f>
        <v>Shorthair White &amp; Ginger</v>
      </c>
      <c r="C486" s="117">
        <f>'Cat Codes'!D177</f>
        <v>0</v>
      </c>
      <c r="D486" s="117">
        <f>'Cat Codes'!E177</f>
        <v>0</v>
      </c>
      <c r="E486" s="117"/>
      <c r="F486" s="117"/>
      <c r="G486" s="74" t="str">
        <f t="shared" si="21"/>
        <v/>
      </c>
      <c r="H486" s="74" t="str">
        <f t="shared" si="23"/>
        <v/>
      </c>
      <c r="I486" s="69" t="str">
        <f t="shared" si="22"/>
        <v/>
      </c>
    </row>
    <row r="487" spans="1:9" ht="30" customHeight="1">
      <c r="A487" s="109">
        <f>'Cat Codes'!A178</f>
        <v>540</v>
      </c>
      <c r="B487" s="60" t="str">
        <f>'Cat Codes'!B178</f>
        <v>Siamese Blue Point</v>
      </c>
      <c r="C487" s="117">
        <f>'Cat Codes'!D178</f>
        <v>0</v>
      </c>
      <c r="D487" s="117">
        <f>'Cat Codes'!E178</f>
        <v>0</v>
      </c>
      <c r="E487" s="117"/>
      <c r="F487" s="117"/>
      <c r="G487" s="74" t="str">
        <f t="shared" si="21"/>
        <v/>
      </c>
      <c r="H487" s="74" t="str">
        <f t="shared" si="23"/>
        <v/>
      </c>
      <c r="I487" s="69" t="str">
        <f t="shared" si="22"/>
        <v/>
      </c>
    </row>
    <row r="488" spans="1:9" ht="30" customHeight="1">
      <c r="A488" s="109">
        <f>'Cat Codes'!A179</f>
        <v>541</v>
      </c>
      <c r="B488" s="60" t="str">
        <f>'Cat Codes'!B179</f>
        <v>Siamese Chocolate Point</v>
      </c>
      <c r="C488" s="117">
        <f>'Cat Codes'!D179</f>
        <v>0</v>
      </c>
      <c r="D488" s="117">
        <f>'Cat Codes'!E179</f>
        <v>0</v>
      </c>
      <c r="E488" s="117"/>
      <c r="F488" s="117"/>
      <c r="G488" s="74" t="str">
        <f t="shared" si="21"/>
        <v/>
      </c>
      <c r="H488" s="74" t="str">
        <f t="shared" si="23"/>
        <v/>
      </c>
      <c r="I488" s="69" t="str">
        <f t="shared" si="22"/>
        <v/>
      </c>
    </row>
    <row r="489" spans="1:9" ht="30" customHeight="1">
      <c r="A489" s="109">
        <f>'Cat Codes'!A180</f>
        <v>542</v>
      </c>
      <c r="B489" s="60" t="str">
        <f>'Cat Codes'!B180</f>
        <v>Siamese Chocolate Tp</v>
      </c>
      <c r="C489" s="117">
        <f>'Cat Codes'!D180</f>
        <v>0</v>
      </c>
      <c r="D489" s="117">
        <f>'Cat Codes'!E180</f>
        <v>0</v>
      </c>
      <c r="E489" s="117"/>
      <c r="F489" s="117"/>
      <c r="G489" s="74" t="str">
        <f t="shared" si="21"/>
        <v/>
      </c>
      <c r="H489" s="74" t="str">
        <f t="shared" si="23"/>
        <v/>
      </c>
      <c r="I489" s="69" t="str">
        <f t="shared" si="22"/>
        <v/>
      </c>
    </row>
    <row r="490" spans="1:9" ht="30" customHeight="1">
      <c r="A490" s="109">
        <f>'Cat Codes'!A181</f>
        <v>543</v>
      </c>
      <c r="B490" s="60" t="str">
        <f>'Cat Codes'!B181</f>
        <v>Siamese Cream Point</v>
      </c>
      <c r="C490" s="117">
        <f>'Cat Codes'!D181</f>
        <v>0</v>
      </c>
      <c r="D490" s="117">
        <f>'Cat Codes'!E181</f>
        <v>0</v>
      </c>
      <c r="E490" s="117"/>
      <c r="F490" s="117"/>
      <c r="G490" s="74" t="str">
        <f t="shared" si="21"/>
        <v/>
      </c>
      <c r="H490" s="74" t="str">
        <f t="shared" si="23"/>
        <v/>
      </c>
      <c r="I490" s="69" t="str">
        <f t="shared" si="22"/>
        <v/>
      </c>
    </row>
    <row r="491" spans="1:9" ht="30" customHeight="1">
      <c r="A491" s="109">
        <f>'Cat Codes'!A182</f>
        <v>544</v>
      </c>
      <c r="B491" s="60" t="str">
        <f>'Cat Codes'!B182</f>
        <v>Siamese Foreign Black</v>
      </c>
      <c r="C491" s="117">
        <f>'Cat Codes'!D182</f>
        <v>0</v>
      </c>
      <c r="D491" s="117">
        <f>'Cat Codes'!E182</f>
        <v>0</v>
      </c>
      <c r="E491" s="117"/>
      <c r="F491" s="117"/>
      <c r="G491" s="74" t="str">
        <f t="shared" si="21"/>
        <v/>
      </c>
      <c r="H491" s="74" t="str">
        <f t="shared" si="23"/>
        <v/>
      </c>
      <c r="I491" s="69" t="str">
        <f t="shared" si="22"/>
        <v/>
      </c>
    </row>
    <row r="492" spans="1:9" ht="30" customHeight="1">
      <c r="A492" s="109">
        <f>'Cat Codes'!A183</f>
        <v>545</v>
      </c>
      <c r="B492" s="60" t="str">
        <f>'Cat Codes'!B183</f>
        <v>Siamese Lilac Point</v>
      </c>
      <c r="C492" s="117">
        <f>'Cat Codes'!D183</f>
        <v>0</v>
      </c>
      <c r="D492" s="117">
        <f>'Cat Codes'!E183</f>
        <v>0</v>
      </c>
      <c r="E492" s="117"/>
      <c r="F492" s="117"/>
      <c r="G492" s="74" t="str">
        <f t="shared" si="21"/>
        <v/>
      </c>
      <c r="H492" s="74" t="str">
        <f t="shared" si="23"/>
        <v/>
      </c>
      <c r="I492" s="69" t="str">
        <f t="shared" si="22"/>
        <v/>
      </c>
    </row>
    <row r="493" spans="1:9" ht="30" customHeight="1">
      <c r="A493" s="109">
        <f>'Cat Codes'!A184</f>
        <v>546</v>
      </c>
      <c r="B493" s="60" t="str">
        <f>'Cat Codes'!B184</f>
        <v>Siamese Red Point</v>
      </c>
      <c r="C493" s="117">
        <f>'Cat Codes'!D184</f>
        <v>0</v>
      </c>
      <c r="D493" s="117">
        <f>'Cat Codes'!E184</f>
        <v>0</v>
      </c>
      <c r="E493" s="117"/>
      <c r="F493" s="117"/>
      <c r="G493" s="74" t="str">
        <f t="shared" si="21"/>
        <v/>
      </c>
      <c r="H493" s="74" t="str">
        <f t="shared" si="23"/>
        <v/>
      </c>
      <c r="I493" s="69" t="str">
        <f t="shared" si="22"/>
        <v/>
      </c>
    </row>
    <row r="494" spans="1:9" ht="30" customHeight="1">
      <c r="A494" s="109">
        <f>'Cat Codes'!A185</f>
        <v>547</v>
      </c>
      <c r="B494" s="115" t="str">
        <f>'Cat Codes'!B185</f>
        <v>Siamese Seal Point</v>
      </c>
      <c r="C494" s="117">
        <f>'Cat Codes'!D185</f>
        <v>0</v>
      </c>
      <c r="D494" s="117">
        <f>'Cat Codes'!E185</f>
        <v>0</v>
      </c>
      <c r="E494" s="117"/>
      <c r="F494" s="117"/>
      <c r="G494" s="74" t="str">
        <f t="shared" si="21"/>
        <v/>
      </c>
      <c r="H494" s="74" t="str">
        <f t="shared" si="23"/>
        <v/>
      </c>
      <c r="I494" s="69" t="str">
        <f t="shared" si="22"/>
        <v/>
      </c>
    </row>
    <row r="495" spans="1:9" ht="30" customHeight="1">
      <c r="A495" s="109">
        <f>'Cat Codes'!A186</f>
        <v>548</v>
      </c>
      <c r="B495" s="115" t="str">
        <f>'Cat Codes'!B186</f>
        <v>Siamese Tabby Point</v>
      </c>
      <c r="C495" s="117">
        <f>'Cat Codes'!D186</f>
        <v>0</v>
      </c>
      <c r="D495" s="117">
        <f>'Cat Codes'!E186</f>
        <v>0</v>
      </c>
      <c r="E495" s="117"/>
      <c r="F495" s="117"/>
      <c r="G495" s="74" t="str">
        <f t="shared" si="21"/>
        <v/>
      </c>
      <c r="H495" s="74" t="str">
        <f t="shared" si="23"/>
        <v/>
      </c>
      <c r="I495" s="69" t="str">
        <f t="shared" si="22"/>
        <v/>
      </c>
    </row>
    <row r="496" spans="1:9" ht="30" customHeight="1">
      <c r="A496" s="109">
        <f>'Cat Codes'!A187</f>
        <v>549</v>
      </c>
      <c r="B496" s="115" t="str">
        <f>'Cat Codes'!B187</f>
        <v>Siamese Tortie Point</v>
      </c>
      <c r="C496" s="117">
        <f>'Cat Codes'!D187</f>
        <v>0</v>
      </c>
      <c r="D496" s="117">
        <f>'Cat Codes'!E187</f>
        <v>0</v>
      </c>
      <c r="E496" s="117"/>
      <c r="F496" s="117"/>
      <c r="G496" s="74" t="str">
        <f t="shared" si="21"/>
        <v/>
      </c>
      <c r="H496" s="74" t="str">
        <f t="shared" si="23"/>
        <v/>
      </c>
      <c r="I496" s="69" t="str">
        <f t="shared" si="22"/>
        <v/>
      </c>
    </row>
    <row r="497" spans="1:9" ht="30" customHeight="1">
      <c r="A497" s="109">
        <f>'Cat Codes'!A188</f>
        <v>550</v>
      </c>
      <c r="B497" s="60" t="str">
        <f>'Cat Codes'!B188</f>
        <v>Snow Leopard Bengal</v>
      </c>
      <c r="C497" s="117">
        <f>'Cat Codes'!D188</f>
        <v>0</v>
      </c>
      <c r="D497" s="117">
        <f>'Cat Codes'!E188</f>
        <v>0</v>
      </c>
      <c r="E497" s="117"/>
      <c r="F497" s="117"/>
      <c r="G497" s="74" t="str">
        <f t="shared" si="21"/>
        <v/>
      </c>
      <c r="H497" s="74" t="str">
        <f t="shared" si="23"/>
        <v/>
      </c>
      <c r="I497" s="69" t="str">
        <f t="shared" si="22"/>
        <v/>
      </c>
    </row>
    <row r="498" spans="1:9" ht="30" customHeight="1">
      <c r="A498" s="109">
        <f>'Cat Codes'!A189</f>
        <v>551</v>
      </c>
      <c r="B498" s="60" t="str">
        <f>'Cat Codes'!B189</f>
        <v>Tiffanie</v>
      </c>
      <c r="C498" s="117">
        <f>'Cat Codes'!D189</f>
        <v>0</v>
      </c>
      <c r="D498" s="117">
        <f>'Cat Codes'!E189</f>
        <v>0</v>
      </c>
      <c r="E498" s="117"/>
      <c r="F498" s="117"/>
      <c r="G498" s="74" t="str">
        <f t="shared" si="21"/>
        <v/>
      </c>
      <c r="H498" s="74" t="str">
        <f t="shared" si="23"/>
        <v/>
      </c>
      <c r="I498" s="69" t="str">
        <f t="shared" si="22"/>
        <v/>
      </c>
    </row>
    <row r="499" spans="1:9" ht="30" customHeight="1">
      <c r="A499" s="109">
        <f>'Cat Codes'!A190</f>
        <v>552</v>
      </c>
      <c r="B499" s="60" t="str">
        <f>'Cat Codes'!B190</f>
        <v>Wiener Cat</v>
      </c>
      <c r="C499" s="117">
        <f>'Cat Codes'!D190</f>
        <v>0</v>
      </c>
      <c r="D499" s="117">
        <f>'Cat Codes'!E190</f>
        <v>0</v>
      </c>
      <c r="E499" s="117"/>
      <c r="F499" s="117"/>
      <c r="G499" s="74" t="str">
        <f t="shared" si="21"/>
        <v/>
      </c>
      <c r="H499" s="74" t="str">
        <f t="shared" si="23"/>
        <v/>
      </c>
      <c r="I499" s="69" t="str">
        <f t="shared" si="22"/>
        <v/>
      </c>
    </row>
    <row r="500" spans="1:9" ht="30" customHeight="1">
      <c r="A500" s="109">
        <f>'Cat Codes'!A191</f>
        <v>553</v>
      </c>
      <c r="B500" s="60" t="str">
        <f>'Cat Codes'!B191</f>
        <v>Wirehair Cat</v>
      </c>
      <c r="C500" s="117">
        <f>'Cat Codes'!D191</f>
        <v>0</v>
      </c>
      <c r="D500" s="117">
        <f>'Cat Codes'!E191</f>
        <v>0</v>
      </c>
      <c r="E500" s="117"/>
      <c r="F500" s="117"/>
      <c r="G500" s="74" t="str">
        <f t="shared" si="21"/>
        <v/>
      </c>
      <c r="H500" s="74" t="str">
        <f t="shared" si="23"/>
        <v/>
      </c>
      <c r="I500" s="69" t="str">
        <f t="shared" si="22"/>
        <v/>
      </c>
    </row>
    <row r="501" spans="1:9" ht="30" customHeight="1">
      <c r="A501" s="109" t="str">
        <f>'Dog Codes'!A310</f>
        <v>556</v>
      </c>
      <c r="B501" s="60" t="str">
        <f>'Dog Codes'!B310</f>
        <v>English Bull Dog</v>
      </c>
      <c r="C501" s="117">
        <f>'Dog Codes'!D310</f>
        <v>0</v>
      </c>
      <c r="D501" s="117">
        <f>'Dog Codes'!E310</f>
        <v>0</v>
      </c>
      <c r="E501" s="117"/>
      <c r="F501" s="117"/>
      <c r="G501" s="74" t="str">
        <f t="shared" si="21"/>
        <v/>
      </c>
      <c r="H501" s="74" t="str">
        <f t="shared" si="23"/>
        <v/>
      </c>
      <c r="I501" s="69" t="str">
        <f t="shared" si="22"/>
        <v/>
      </c>
    </row>
    <row r="502" spans="1:9" ht="30" customHeight="1">
      <c r="A502" s="109" t="str">
        <f>'Dog Codes'!A311</f>
        <v>557</v>
      </c>
      <c r="B502" s="60" t="str">
        <f>'Dog Codes'!B311</f>
        <v>American Bull Dog</v>
      </c>
      <c r="C502" s="117">
        <f>'Dog Codes'!D311</f>
        <v>0</v>
      </c>
      <c r="D502" s="117">
        <f>'Dog Codes'!E311</f>
        <v>0</v>
      </c>
      <c r="E502" s="117"/>
      <c r="F502" s="117"/>
      <c r="G502" s="74" t="str">
        <f t="shared" si="21"/>
        <v/>
      </c>
      <c r="H502" s="74" t="str">
        <f t="shared" si="23"/>
        <v/>
      </c>
      <c r="I502" s="69" t="str">
        <f t="shared" si="22"/>
        <v/>
      </c>
    </row>
    <row r="503" spans="1:9" ht="30" customHeight="1">
      <c r="A503" s="109" t="str">
        <f>'Dog Codes'!A312</f>
        <v>561</v>
      </c>
      <c r="B503" s="60" t="str">
        <f>'Dog Codes'!B312</f>
        <v>Dogo Argentino</v>
      </c>
      <c r="C503" s="117">
        <f>'Dog Codes'!D312</f>
        <v>0</v>
      </c>
      <c r="D503" s="117">
        <f>'Dog Codes'!E312</f>
        <v>0</v>
      </c>
      <c r="E503" s="117"/>
      <c r="F503" s="117"/>
      <c r="G503" s="74" t="str">
        <f t="shared" si="21"/>
        <v/>
      </c>
      <c r="H503" s="74" t="str">
        <f t="shared" si="23"/>
        <v/>
      </c>
      <c r="I503" s="69" t="str">
        <f t="shared" si="22"/>
        <v/>
      </c>
    </row>
    <row r="504" spans="1:9" ht="30" customHeight="1">
      <c r="A504" s="109" t="str">
        <f>'Dog Codes'!A313</f>
        <v>562</v>
      </c>
      <c r="B504" s="60" t="str">
        <f>'Dog Codes'!B313</f>
        <v>Farm Collie</v>
      </c>
      <c r="C504" s="117">
        <f>'Dog Codes'!D313</f>
        <v>0</v>
      </c>
      <c r="D504" s="117">
        <f>'Dog Codes'!E313</f>
        <v>0</v>
      </c>
      <c r="E504" s="117"/>
      <c r="F504" s="117"/>
      <c r="G504" s="74" t="str">
        <f t="shared" si="21"/>
        <v/>
      </c>
      <c r="H504" s="74" t="str">
        <f t="shared" si="23"/>
        <v/>
      </c>
      <c r="I504" s="69" t="str">
        <f t="shared" si="22"/>
        <v/>
      </c>
    </row>
    <row r="505" spans="1:9" ht="30" customHeight="1">
      <c r="A505" s="109" t="str">
        <f>'Dog Codes'!A314</f>
        <v>563</v>
      </c>
      <c r="B505" s="60" t="str">
        <f>'Dog Codes'!B314</f>
        <v>Fila Braziliero</v>
      </c>
      <c r="C505" s="117">
        <f>'Dog Codes'!D314</f>
        <v>0</v>
      </c>
      <c r="D505" s="117">
        <f>'Dog Codes'!E314</f>
        <v>0</v>
      </c>
      <c r="E505" s="117"/>
      <c r="F505" s="117"/>
      <c r="G505" s="74" t="str">
        <f t="shared" si="21"/>
        <v/>
      </c>
      <c r="H505" s="74" t="str">
        <f t="shared" si="23"/>
        <v/>
      </c>
      <c r="I505" s="69" t="str">
        <f t="shared" si="22"/>
        <v/>
      </c>
    </row>
    <row r="506" spans="1:9" ht="30" customHeight="1">
      <c r="A506" s="109" t="str">
        <f>'Dog Codes'!A315</f>
        <v>564</v>
      </c>
      <c r="B506" s="60" t="str">
        <f>'Dog Codes'!B315</f>
        <v>Japanese Tosa</v>
      </c>
      <c r="C506" s="117">
        <f>'Dog Codes'!D315</f>
        <v>0</v>
      </c>
      <c r="D506" s="117">
        <f>'Dog Codes'!E315</f>
        <v>0</v>
      </c>
      <c r="E506" s="117"/>
      <c r="F506" s="117"/>
      <c r="G506" s="74" t="str">
        <f t="shared" si="21"/>
        <v/>
      </c>
      <c r="H506" s="74" t="str">
        <f t="shared" si="23"/>
        <v/>
      </c>
      <c r="I506" s="69" t="str">
        <f t="shared" si="22"/>
        <v/>
      </c>
    </row>
    <row r="507" spans="1:9" ht="30" customHeight="1">
      <c r="A507" s="109" t="str">
        <f>'Dog Codes'!A316</f>
        <v>566</v>
      </c>
      <c r="B507" s="60" t="str">
        <f>'Dog Codes'!B316</f>
        <v>Mongrel</v>
      </c>
      <c r="C507" s="117">
        <f>'Dog Codes'!D316</f>
        <v>0</v>
      </c>
      <c r="D507" s="117">
        <f>'Dog Codes'!E316</f>
        <v>0</v>
      </c>
      <c r="E507" s="117"/>
      <c r="F507" s="117"/>
      <c r="G507" s="74" t="str">
        <f t="shared" si="21"/>
        <v/>
      </c>
      <c r="H507" s="74" t="str">
        <f t="shared" si="23"/>
        <v/>
      </c>
      <c r="I507" s="69" t="str">
        <f t="shared" si="22"/>
        <v/>
      </c>
    </row>
    <row r="508" spans="1:9" ht="30" customHeight="1">
      <c r="A508" s="109" t="str">
        <f>'Dog Codes'!A317</f>
        <v>567</v>
      </c>
      <c r="B508" s="60" t="str">
        <f>'Dog Codes'!B317</f>
        <v>Pit Bull</v>
      </c>
      <c r="C508" s="117">
        <f>'Dog Codes'!D317</f>
        <v>0</v>
      </c>
      <c r="D508" s="117">
        <f>'Dog Codes'!E317</f>
        <v>0</v>
      </c>
      <c r="E508" s="117"/>
      <c r="F508" s="117"/>
      <c r="G508" s="74" t="str">
        <f t="shared" si="21"/>
        <v/>
      </c>
      <c r="H508" s="74" t="str">
        <f t="shared" si="23"/>
        <v/>
      </c>
      <c r="I508" s="69" t="str">
        <f t="shared" si="22"/>
        <v/>
      </c>
    </row>
    <row r="509" spans="1:9" ht="30" customHeight="1">
      <c r="A509" s="109" t="str">
        <f>'Dog Codes'!A318</f>
        <v>568</v>
      </c>
      <c r="B509" s="60" t="str">
        <f>'Dog Codes'!B318</f>
        <v>Cane Corso</v>
      </c>
      <c r="C509" s="117">
        <f>'Dog Codes'!D318</f>
        <v>0</v>
      </c>
      <c r="D509" s="117">
        <f>'Dog Codes'!E318</f>
        <v>0</v>
      </c>
      <c r="E509" s="117"/>
      <c r="F509" s="117"/>
      <c r="G509" s="74" t="str">
        <f t="shared" si="21"/>
        <v/>
      </c>
      <c r="H509" s="74" t="str">
        <f t="shared" si="23"/>
        <v/>
      </c>
      <c r="I509" s="69" t="str">
        <f t="shared" si="22"/>
        <v/>
      </c>
    </row>
    <row r="510" spans="1:9" ht="30" customHeight="1">
      <c r="A510" s="109" t="str">
        <f>'Dog Codes'!A319</f>
        <v>569</v>
      </c>
      <c r="B510" s="60" t="str">
        <f>'Dog Codes'!B319</f>
        <v>Cockerpoo</v>
      </c>
      <c r="C510" s="117">
        <f>'Dog Codes'!D319</f>
        <v>0</v>
      </c>
      <c r="D510" s="117">
        <f>'Dog Codes'!E319</f>
        <v>0</v>
      </c>
      <c r="E510" s="117"/>
      <c r="F510" s="117"/>
      <c r="G510" s="74" t="str">
        <f t="shared" si="21"/>
        <v/>
      </c>
      <c r="H510" s="74" t="str">
        <f t="shared" si="23"/>
        <v/>
      </c>
      <c r="I510" s="69" t="str">
        <f t="shared" si="22"/>
        <v/>
      </c>
    </row>
    <row r="511" spans="1:9" ht="30" customHeight="1">
      <c r="A511" s="109" t="str">
        <f>'Dog Codes'!A320</f>
        <v>570</v>
      </c>
      <c r="B511" s="60" t="str">
        <f>'Dog Codes'!B320</f>
        <v>Labradoodle</v>
      </c>
      <c r="C511" s="117">
        <f>'Dog Codes'!D320</f>
        <v>0</v>
      </c>
      <c r="D511" s="117">
        <f>'Dog Codes'!E320</f>
        <v>0</v>
      </c>
      <c r="E511" s="117"/>
      <c r="F511" s="117"/>
      <c r="G511" s="74" t="str">
        <f t="shared" si="21"/>
        <v/>
      </c>
      <c r="H511" s="74" t="str">
        <f t="shared" si="23"/>
        <v/>
      </c>
      <c r="I511" s="69" t="str">
        <f t="shared" si="22"/>
        <v/>
      </c>
    </row>
    <row r="512" spans="1:9">
      <c r="B512" s="61"/>
    </row>
    <row r="513" spans="2:2">
      <c r="B513" s="61"/>
    </row>
    <row r="514" spans="2:2">
      <c r="B514" s="61"/>
    </row>
    <row r="515" spans="2:2">
      <c r="B515" s="61"/>
    </row>
    <row r="516" spans="2:2">
      <c r="B516" s="61"/>
    </row>
    <row r="517" spans="2:2">
      <c r="B517" s="61"/>
    </row>
    <row r="518" spans="2:2">
      <c r="B518" s="61"/>
    </row>
    <row r="519" spans="2:2">
      <c r="B519" s="61"/>
    </row>
    <row r="520" spans="2:2">
      <c r="B520" s="61"/>
    </row>
    <row r="521" spans="2:2">
      <c r="B521" s="61"/>
    </row>
    <row r="522" spans="2:2">
      <c r="B522" s="61"/>
    </row>
    <row r="523" spans="2:2">
      <c r="B523" s="61"/>
    </row>
    <row r="524" spans="2:2">
      <c r="B524" s="61"/>
    </row>
    <row r="525" spans="2:2">
      <c r="B525" s="61"/>
    </row>
    <row r="526" spans="2:2">
      <c r="B526" s="61"/>
    </row>
    <row r="527" spans="2:2">
      <c r="B527" s="61"/>
    </row>
    <row r="528" spans="2:2">
      <c r="B528" s="61"/>
    </row>
    <row r="529" spans="2:2">
      <c r="B529" s="61"/>
    </row>
    <row r="530" spans="2:2">
      <c r="B530" s="61"/>
    </row>
    <row r="531" spans="2:2">
      <c r="B531" s="61"/>
    </row>
    <row r="532" spans="2:2">
      <c r="B532" s="61"/>
    </row>
    <row r="533" spans="2:2">
      <c r="B533" s="61"/>
    </row>
    <row r="534" spans="2:2">
      <c r="B534" s="61"/>
    </row>
    <row r="535" spans="2:2">
      <c r="B535" s="61"/>
    </row>
    <row r="1000" spans="5:6">
      <c r="E1000" s="61">
        <v>511</v>
      </c>
      <c r="F1000" s="61">
        <v>511</v>
      </c>
    </row>
  </sheetData>
  <sheetProtection sheet="1" objects="1" scenarios="1" selectLockedCells="1" autoFilter="0" selectUnlockedCells="1"/>
  <autoFilter ref="G2:I2"/>
  <sortState ref="A1:B533">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20"/>
  <sheetViews>
    <sheetView zoomScale="75" zoomScaleNormal="75" workbookViewId="0"/>
  </sheetViews>
  <sheetFormatPr defaultRowHeight="15"/>
  <cols>
    <col min="1" max="1" width="14.28515625" style="61" customWidth="1"/>
    <col min="2" max="2" width="203.42578125" style="61" customWidth="1"/>
    <col min="3" max="3" width="12.28515625" style="61" customWidth="1"/>
    <col min="4" max="4" width="36.5703125" style="61" customWidth="1"/>
    <col min="5" max="16384" width="9.140625" style="61"/>
  </cols>
  <sheetData>
    <row r="1" spans="1:4" ht="36.75" customHeight="1">
      <c r="A1" s="45"/>
      <c r="B1" s="42" t="str">
        <f ca="1">RIGHT(CELL("filename",H4),LEN(CELL("filename",H4))-SEARCH("]",CELL("filename",H4)))</f>
        <v>CCR Log</v>
      </c>
      <c r="C1" s="45"/>
      <c r="D1" s="45"/>
    </row>
    <row r="2" spans="1:4" ht="47.25" customHeight="1">
      <c r="A2" s="9" t="s">
        <v>828</v>
      </c>
      <c r="B2" s="6" t="s">
        <v>39</v>
      </c>
      <c r="C2" s="9" t="s">
        <v>822</v>
      </c>
      <c r="D2" s="6" t="s">
        <v>59</v>
      </c>
    </row>
    <row r="3" spans="1:4" s="32" customFormat="1" ht="90" customHeight="1">
      <c r="A3" s="11">
        <v>1</v>
      </c>
      <c r="B3" s="10" t="s">
        <v>842</v>
      </c>
      <c r="C3" s="69" t="s">
        <v>83</v>
      </c>
      <c r="D3" s="70"/>
    </row>
    <row r="4" spans="1:4" s="32" customFormat="1" ht="30" customHeight="1">
      <c r="A4" s="11" t="s">
        <v>843</v>
      </c>
      <c r="B4" s="10" t="s">
        <v>844</v>
      </c>
      <c r="C4" s="69" t="s">
        <v>83</v>
      </c>
      <c r="D4" s="70" t="s">
        <v>845</v>
      </c>
    </row>
    <row r="5" spans="1:4" s="32" customFormat="1" ht="30" customHeight="1">
      <c r="A5" s="11" t="s">
        <v>856</v>
      </c>
      <c r="B5" s="10" t="s">
        <v>861</v>
      </c>
      <c r="C5" s="69" t="s">
        <v>83</v>
      </c>
      <c r="D5" s="70" t="s">
        <v>845</v>
      </c>
    </row>
    <row r="6" spans="1:4" s="32" customFormat="1" ht="30" customHeight="1">
      <c r="A6" s="11" t="s">
        <v>857</v>
      </c>
      <c r="B6" s="10" t="s">
        <v>860</v>
      </c>
      <c r="C6" s="69" t="s">
        <v>83</v>
      </c>
      <c r="D6" s="70" t="s">
        <v>845</v>
      </c>
    </row>
    <row r="7" spans="1:4" s="32" customFormat="1" ht="30" customHeight="1">
      <c r="A7" s="11" t="s">
        <v>858</v>
      </c>
      <c r="B7" s="10" t="s">
        <v>860</v>
      </c>
      <c r="C7" s="69" t="s">
        <v>83</v>
      </c>
      <c r="D7" s="70" t="s">
        <v>845</v>
      </c>
    </row>
    <row r="8" spans="1:4" s="32" customFormat="1" ht="30" customHeight="1">
      <c r="A8" s="11" t="s">
        <v>859</v>
      </c>
      <c r="B8" s="10" t="s">
        <v>860</v>
      </c>
      <c r="C8" s="69" t="s">
        <v>816</v>
      </c>
      <c r="D8" s="70" t="s">
        <v>845</v>
      </c>
    </row>
    <row r="9" spans="1:4" s="32" customFormat="1" ht="30" customHeight="1">
      <c r="A9" s="11"/>
      <c r="B9" s="10"/>
      <c r="C9" s="69"/>
      <c r="D9" s="70"/>
    </row>
    <row r="10" spans="1:4" s="32" customFormat="1" ht="30" customHeight="1">
      <c r="A10" s="11"/>
      <c r="B10" s="10"/>
      <c r="C10" s="69"/>
      <c r="D10" s="70"/>
    </row>
    <row r="11" spans="1:4" s="32" customFormat="1" ht="30" customHeight="1">
      <c r="A11" s="11"/>
      <c r="B11" s="10"/>
      <c r="C11" s="69"/>
      <c r="D11" s="70"/>
    </row>
    <row r="12" spans="1:4" s="32" customFormat="1" ht="30" customHeight="1">
      <c r="A12" s="11"/>
      <c r="B12" s="10"/>
      <c r="C12" s="69"/>
      <c r="D12" s="70"/>
    </row>
    <row r="13" spans="1:4" s="32" customFormat="1" ht="30" customHeight="1">
      <c r="A13" s="11"/>
      <c r="B13" s="10"/>
      <c r="C13" s="69"/>
      <c r="D13" s="70"/>
    </row>
    <row r="14" spans="1:4" s="32" customFormat="1" ht="30" customHeight="1">
      <c r="A14" s="11"/>
      <c r="B14" s="10"/>
      <c r="C14" s="69"/>
      <c r="D14" s="70"/>
    </row>
    <row r="15" spans="1:4" s="32" customFormat="1" ht="30" customHeight="1">
      <c r="A15" s="11"/>
      <c r="B15" s="10"/>
      <c r="C15" s="69"/>
      <c r="D15" s="70"/>
    </row>
    <row r="16" spans="1:4" s="32" customFormat="1" ht="30" customHeight="1">
      <c r="A16" s="11"/>
      <c r="B16" s="10"/>
      <c r="C16" s="69"/>
      <c r="D16" s="70"/>
    </row>
    <row r="17" spans="1:4" s="32" customFormat="1" ht="30" customHeight="1">
      <c r="A17" s="11"/>
      <c r="B17" s="10"/>
      <c r="C17" s="69"/>
      <c r="D17" s="70"/>
    </row>
    <row r="18" spans="1:4" s="32" customFormat="1" ht="30" customHeight="1">
      <c r="A18" s="11"/>
      <c r="B18" s="10"/>
      <c r="C18" s="69"/>
      <c r="D18" s="70"/>
    </row>
    <row r="19" spans="1:4" s="32" customFormat="1" ht="30" customHeight="1">
      <c r="A19" s="11"/>
      <c r="B19" s="10"/>
      <c r="C19" s="69"/>
      <c r="D19" s="70"/>
    </row>
    <row r="20" spans="1:4" s="32" customFormat="1" ht="30" customHeight="1">
      <c r="A20" s="11"/>
      <c r="B20" s="10"/>
      <c r="C20" s="69"/>
      <c r="D20" s="7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Summary'!$D$49:$D$53</xm:f>
          </x14:formula1>
          <xm:sqref>C3:C20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A20"/>
  <sheetViews>
    <sheetView zoomScale="75" zoomScaleNormal="75" workbookViewId="0">
      <selection activeCell="A3" sqref="A3"/>
    </sheetView>
  </sheetViews>
  <sheetFormatPr defaultRowHeight="15"/>
  <cols>
    <col min="1" max="1" width="14.28515625" customWidth="1"/>
    <col min="2" max="2" width="11.42578125" style="61" customWidth="1"/>
    <col min="3" max="3" width="79.42578125" customWidth="1"/>
    <col min="4" max="5" width="40.7109375" style="61" customWidth="1"/>
    <col min="6" max="6" width="31" style="61" customWidth="1"/>
    <col min="7" max="7" width="12.28515625" style="61" customWidth="1"/>
    <col min="8" max="8" width="12.28515625" customWidth="1"/>
    <col min="9" max="10" width="12.140625" customWidth="1"/>
  </cols>
  <sheetData>
    <row r="1" spans="1:79" s="61" customFormat="1" ht="36.75" customHeight="1">
      <c r="A1" s="45"/>
      <c r="B1" s="134" t="str">
        <f ca="1">RIGHT(CELL("filename",O4),LEN(CELL("filename",O4))-SEARCH("]",CELL("filename",O4)))</f>
        <v>Defect Log</v>
      </c>
      <c r="C1" s="134"/>
      <c r="D1" s="42"/>
      <c r="E1" s="42"/>
      <c r="F1" s="42"/>
      <c r="G1" s="42"/>
      <c r="H1" s="42"/>
      <c r="I1" s="42"/>
      <c r="J1" s="42"/>
    </row>
    <row r="2" spans="1:79" s="61" customFormat="1" ht="47.25" customHeight="1">
      <c r="A2" s="24" t="s">
        <v>819</v>
      </c>
      <c r="B2" s="24" t="s">
        <v>48</v>
      </c>
      <c r="C2" s="14" t="s">
        <v>39</v>
      </c>
      <c r="D2" s="14" t="s">
        <v>40</v>
      </c>
      <c r="E2" s="14" t="s">
        <v>49</v>
      </c>
      <c r="F2" s="14" t="s">
        <v>59</v>
      </c>
      <c r="G2" s="24" t="s">
        <v>822</v>
      </c>
      <c r="H2" s="24" t="s">
        <v>821</v>
      </c>
      <c r="I2" s="24" t="s">
        <v>820</v>
      </c>
      <c r="J2" s="24" t="s">
        <v>50</v>
      </c>
    </row>
    <row r="3" spans="1:79" s="32" customFormat="1" ht="30" customHeight="1">
      <c r="A3" s="22"/>
      <c r="B3" s="22"/>
      <c r="C3" s="10"/>
      <c r="D3" s="10"/>
      <c r="E3" s="10"/>
      <c r="F3" s="10"/>
      <c r="G3" s="10"/>
      <c r="H3" s="23"/>
      <c r="I3" s="23"/>
      <c r="J3" s="28"/>
    </row>
    <row r="4" spans="1:79" ht="30" customHeight="1">
      <c r="A4" s="22"/>
      <c r="B4" s="22"/>
      <c r="C4" s="10"/>
      <c r="D4" s="10"/>
      <c r="E4" s="10"/>
      <c r="F4" s="10"/>
      <c r="G4" s="10"/>
      <c r="H4" s="23"/>
      <c r="I4" s="23"/>
      <c r="J4" s="28"/>
      <c r="CA4" t="s">
        <v>815</v>
      </c>
    </row>
    <row r="5" spans="1:79" ht="30" customHeight="1">
      <c r="A5" s="22"/>
      <c r="B5" s="22"/>
      <c r="C5" s="10"/>
      <c r="D5" s="10"/>
      <c r="E5" s="10"/>
      <c r="F5" s="10"/>
      <c r="G5" s="10"/>
      <c r="H5" s="23"/>
      <c r="I5" s="23"/>
      <c r="J5" s="28"/>
      <c r="CA5" t="s">
        <v>816</v>
      </c>
    </row>
    <row r="6" spans="1:79" ht="30" customHeight="1">
      <c r="A6" s="22"/>
      <c r="B6" s="22"/>
      <c r="C6" s="10"/>
      <c r="D6" s="10"/>
      <c r="E6" s="10"/>
      <c r="F6" s="10"/>
      <c r="G6" s="10"/>
      <c r="H6" s="23"/>
      <c r="I6" s="23"/>
      <c r="J6" s="28"/>
      <c r="CA6" t="s">
        <v>817</v>
      </c>
    </row>
    <row r="7" spans="1:79" ht="30" customHeight="1">
      <c r="A7" s="22"/>
      <c r="B7" s="22"/>
      <c r="C7" s="10"/>
      <c r="D7" s="10"/>
      <c r="E7" s="10"/>
      <c r="F7" s="10"/>
      <c r="G7" s="10"/>
      <c r="H7" s="23"/>
      <c r="I7" s="23"/>
      <c r="J7" s="28"/>
      <c r="CA7" t="s">
        <v>818</v>
      </c>
    </row>
    <row r="8" spans="1:79" ht="30" customHeight="1">
      <c r="A8" s="22"/>
      <c r="B8" s="22"/>
      <c r="C8" s="10"/>
      <c r="D8" s="10"/>
      <c r="E8" s="10"/>
      <c r="F8" s="10"/>
      <c r="G8" s="10"/>
      <c r="H8" s="23"/>
      <c r="I8" s="23"/>
      <c r="J8" s="28"/>
      <c r="CA8" t="s">
        <v>83</v>
      </c>
    </row>
    <row r="9" spans="1:79" ht="30" customHeight="1">
      <c r="A9" s="22"/>
      <c r="B9" s="22"/>
      <c r="C9" s="10"/>
      <c r="D9" s="10"/>
      <c r="E9" s="10"/>
      <c r="F9" s="10"/>
      <c r="G9" s="10"/>
      <c r="H9" s="23"/>
      <c r="I9" s="23"/>
      <c r="J9" s="28"/>
    </row>
    <row r="10" spans="1:79" ht="30" customHeight="1">
      <c r="A10" s="22"/>
      <c r="B10" s="22"/>
      <c r="C10" s="10"/>
      <c r="D10" s="10"/>
      <c r="E10" s="10"/>
      <c r="F10" s="10"/>
      <c r="G10" s="10"/>
      <c r="H10" s="23"/>
      <c r="I10" s="23"/>
      <c r="J10" s="28"/>
    </row>
    <row r="11" spans="1:79" ht="30" customHeight="1">
      <c r="A11" s="22"/>
      <c r="B11" s="22"/>
      <c r="C11" s="10"/>
      <c r="D11" s="10"/>
      <c r="E11" s="10"/>
      <c r="F11" s="10"/>
      <c r="G11" s="10"/>
      <c r="H11" s="23"/>
      <c r="I11" s="23"/>
      <c r="J11" s="28"/>
    </row>
    <row r="12" spans="1:79" ht="30" customHeight="1">
      <c r="A12" s="22"/>
      <c r="B12" s="22"/>
      <c r="C12" s="10"/>
      <c r="D12" s="10"/>
      <c r="E12" s="10"/>
      <c r="F12" s="10"/>
      <c r="G12" s="10"/>
      <c r="H12" s="23"/>
      <c r="I12" s="23"/>
      <c r="J12" s="28"/>
    </row>
    <row r="13" spans="1:79" ht="30" customHeight="1">
      <c r="A13" s="22"/>
      <c r="B13" s="22"/>
      <c r="C13" s="10"/>
      <c r="D13" s="10"/>
      <c r="E13" s="10"/>
      <c r="F13" s="10"/>
      <c r="G13" s="10"/>
      <c r="H13" s="23"/>
      <c r="I13" s="23"/>
      <c r="J13" s="28"/>
    </row>
    <row r="14" spans="1:79" ht="30" customHeight="1">
      <c r="A14" s="22"/>
      <c r="B14" s="22"/>
      <c r="C14" s="10"/>
      <c r="D14" s="10"/>
      <c r="E14" s="10"/>
      <c r="F14" s="10"/>
      <c r="G14" s="10"/>
      <c r="H14" s="23"/>
      <c r="I14" s="23"/>
      <c r="J14" s="28"/>
    </row>
    <row r="15" spans="1:79" ht="30" customHeight="1">
      <c r="A15" s="22"/>
      <c r="B15" s="22"/>
      <c r="C15" s="10"/>
      <c r="D15" s="10"/>
      <c r="E15" s="10"/>
      <c r="F15" s="10"/>
      <c r="G15" s="10"/>
      <c r="H15" s="23"/>
      <c r="I15" s="23"/>
      <c r="J15" s="28"/>
    </row>
    <row r="16" spans="1:79" ht="30" customHeight="1">
      <c r="A16" s="22"/>
      <c r="B16" s="22"/>
      <c r="C16" s="10"/>
      <c r="D16" s="10"/>
      <c r="E16" s="10"/>
      <c r="F16" s="10"/>
      <c r="G16" s="10"/>
      <c r="H16" s="23"/>
      <c r="I16" s="23"/>
      <c r="J16" s="28"/>
    </row>
    <row r="17" spans="1:10" s="61" customFormat="1" ht="30" customHeight="1">
      <c r="A17" s="22"/>
      <c r="B17" s="22"/>
      <c r="C17" s="10"/>
      <c r="D17" s="10"/>
      <c r="E17" s="10"/>
      <c r="F17" s="10"/>
      <c r="G17" s="10"/>
      <c r="H17" s="23"/>
      <c r="I17" s="23"/>
      <c r="J17" s="28"/>
    </row>
    <row r="18" spans="1:10" s="61" customFormat="1" ht="30" customHeight="1">
      <c r="A18" s="22"/>
      <c r="B18" s="22"/>
      <c r="C18" s="10"/>
      <c r="D18" s="10"/>
      <c r="E18" s="10"/>
      <c r="F18" s="10"/>
      <c r="G18" s="10"/>
      <c r="H18" s="23"/>
      <c r="I18" s="23"/>
      <c r="J18" s="28"/>
    </row>
    <row r="19" spans="1:10" s="61" customFormat="1" ht="30" customHeight="1">
      <c r="A19" s="22"/>
      <c r="B19" s="22"/>
      <c r="C19" s="10"/>
      <c r="D19" s="10"/>
      <c r="E19" s="10"/>
      <c r="F19" s="10"/>
      <c r="G19" s="10"/>
      <c r="H19" s="23"/>
      <c r="I19" s="23"/>
      <c r="J19" s="28"/>
    </row>
    <row r="20" spans="1:10" s="61" customFormat="1" ht="30" customHeight="1">
      <c r="A20" s="22"/>
      <c r="B20" s="22"/>
      <c r="C20" s="10"/>
      <c r="D20" s="10"/>
      <c r="E20" s="10"/>
      <c r="F20" s="10"/>
      <c r="G20" s="10"/>
      <c r="H20" s="23"/>
      <c r="I20" s="23"/>
      <c r="J20" s="28"/>
    </row>
  </sheetData>
  <mergeCells count="1">
    <mergeCell ref="B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Summary'!$B$49:$B$53</xm:f>
          </x14:formula1>
          <xm:sqref>G3:G20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91"/>
  <sheetViews>
    <sheetView workbookViewId="0"/>
  </sheetViews>
  <sheetFormatPr defaultColWidth="8.85546875" defaultRowHeight="15"/>
  <cols>
    <col min="1" max="1" width="14.7109375" style="55" customWidth="1"/>
    <col min="2" max="2" width="42.7109375" style="56" customWidth="1"/>
    <col min="3" max="3" width="8.85546875" style="54"/>
    <col min="4" max="4" width="42.7109375" style="54" customWidth="1"/>
    <col min="5" max="5" width="30.7109375" style="54" customWidth="1"/>
    <col min="6" max="16384" width="8.85546875" style="54"/>
  </cols>
  <sheetData>
    <row r="1" spans="1:5" s="49" customFormat="1" ht="79.5" customHeight="1" thickBot="1">
      <c r="A1" s="38" t="s">
        <v>445</v>
      </c>
      <c r="B1" s="48" t="s">
        <v>39</v>
      </c>
      <c r="D1" s="50"/>
      <c r="E1" s="51"/>
    </row>
    <row r="2" spans="1:5" ht="15.75">
      <c r="A2" s="105">
        <v>4</v>
      </c>
      <c r="B2" s="26" t="s">
        <v>255</v>
      </c>
      <c r="C2" s="52"/>
      <c r="D2" s="53"/>
      <c r="E2" s="53"/>
    </row>
    <row r="3" spans="1:5" ht="15.75">
      <c r="A3" s="105">
        <v>15</v>
      </c>
      <c r="B3" s="26" t="s">
        <v>261</v>
      </c>
      <c r="C3" s="52"/>
      <c r="D3" s="39"/>
      <c r="E3" s="39"/>
    </row>
    <row r="4" spans="1:5" ht="15.75">
      <c r="A4" s="105">
        <v>16</v>
      </c>
      <c r="B4" s="26" t="s">
        <v>262</v>
      </c>
      <c r="C4" s="52"/>
      <c r="D4" s="39"/>
      <c r="E4" s="39"/>
    </row>
    <row r="5" spans="1:5" ht="15.75">
      <c r="A5" s="105">
        <v>19</v>
      </c>
      <c r="B5" s="26" t="s">
        <v>263</v>
      </c>
      <c r="C5" s="52"/>
      <c r="D5" s="39"/>
      <c r="E5" s="39"/>
    </row>
    <row r="6" spans="1:5" ht="15.75">
      <c r="A6" s="105">
        <v>31</v>
      </c>
      <c r="B6" s="26" t="s">
        <v>265</v>
      </c>
      <c r="C6" s="52"/>
      <c r="D6" s="39"/>
      <c r="E6" s="39"/>
    </row>
    <row r="7" spans="1:5" ht="15.75">
      <c r="A7" s="105">
        <v>51</v>
      </c>
      <c r="B7" s="26" t="s">
        <v>268</v>
      </c>
      <c r="C7" s="52"/>
      <c r="D7" s="39"/>
      <c r="E7" s="39"/>
    </row>
    <row r="8" spans="1:5" ht="15.75">
      <c r="A8" s="105">
        <v>52</v>
      </c>
      <c r="B8" s="26" t="s">
        <v>269</v>
      </c>
      <c r="C8" s="52"/>
      <c r="D8" s="39"/>
      <c r="E8" s="39"/>
    </row>
    <row r="9" spans="1:5" ht="15.75">
      <c r="A9" s="105">
        <v>54</v>
      </c>
      <c r="B9" s="26" t="s">
        <v>270</v>
      </c>
      <c r="C9" s="52"/>
      <c r="D9" s="39"/>
      <c r="E9" s="39"/>
    </row>
    <row r="10" spans="1:5" ht="15.75">
      <c r="A10" s="105">
        <v>56</v>
      </c>
      <c r="B10" s="26" t="s">
        <v>271</v>
      </c>
      <c r="C10" s="52"/>
      <c r="D10" s="39"/>
      <c r="E10" s="39"/>
    </row>
    <row r="11" spans="1:5" ht="15.75">
      <c r="A11" s="105">
        <v>57</v>
      </c>
      <c r="B11" s="26" t="s">
        <v>273</v>
      </c>
      <c r="C11" s="52"/>
      <c r="D11" s="39"/>
      <c r="E11" s="39"/>
    </row>
    <row r="12" spans="1:5" ht="15.75">
      <c r="A12" s="105">
        <v>60</v>
      </c>
      <c r="B12" s="26" t="s">
        <v>275</v>
      </c>
      <c r="C12" s="52"/>
      <c r="D12" s="39"/>
      <c r="E12" s="39"/>
    </row>
    <row r="13" spans="1:5" ht="15.75">
      <c r="A13" s="105">
        <v>71</v>
      </c>
      <c r="B13" s="26" t="s">
        <v>276</v>
      </c>
      <c r="C13" s="52"/>
      <c r="D13" s="39"/>
      <c r="E13" s="39"/>
    </row>
    <row r="14" spans="1:5" ht="15.75">
      <c r="A14" s="105">
        <v>72</v>
      </c>
      <c r="B14" s="26" t="s">
        <v>277</v>
      </c>
      <c r="C14" s="52"/>
      <c r="D14" s="39"/>
      <c r="E14" s="39"/>
    </row>
    <row r="15" spans="1:5" ht="15.75">
      <c r="A15" s="105">
        <v>73</v>
      </c>
      <c r="B15" s="26" t="s">
        <v>278</v>
      </c>
      <c r="C15" s="52"/>
      <c r="D15" s="39"/>
      <c r="E15" s="39"/>
    </row>
    <row r="16" spans="1:5" ht="15.75">
      <c r="A16" s="105">
        <v>74</v>
      </c>
      <c r="B16" s="26" t="s">
        <v>279</v>
      </c>
      <c r="C16" s="52"/>
      <c r="D16" s="39"/>
      <c r="E16" s="39"/>
    </row>
    <row r="17" spans="1:5" ht="15.75">
      <c r="A17" s="105">
        <v>75</v>
      </c>
      <c r="B17" s="26" t="s">
        <v>280</v>
      </c>
      <c r="C17" s="52"/>
      <c r="D17" s="39"/>
      <c r="E17" s="39"/>
    </row>
    <row r="18" spans="1:5" ht="15.75">
      <c r="A18" s="105">
        <v>76</v>
      </c>
      <c r="B18" s="26" t="s">
        <v>282</v>
      </c>
      <c r="C18" s="52"/>
      <c r="D18" s="39"/>
      <c r="E18" s="39"/>
    </row>
    <row r="19" spans="1:5" ht="15.75">
      <c r="A19" s="105">
        <v>77</v>
      </c>
      <c r="B19" s="26" t="s">
        <v>283</v>
      </c>
      <c r="C19" s="52"/>
      <c r="D19" s="39"/>
      <c r="E19" s="39"/>
    </row>
    <row r="20" spans="1:5" ht="15.75">
      <c r="A20" s="105">
        <v>78</v>
      </c>
      <c r="B20" s="26" t="s">
        <v>284</v>
      </c>
      <c r="C20" s="52"/>
      <c r="D20" s="39"/>
      <c r="E20" s="39"/>
    </row>
    <row r="21" spans="1:5" ht="15.75">
      <c r="A21" s="105">
        <v>79</v>
      </c>
      <c r="B21" s="26" t="s">
        <v>285</v>
      </c>
      <c r="C21" s="52"/>
      <c r="D21" s="39"/>
      <c r="E21" s="39"/>
    </row>
    <row r="22" spans="1:5" ht="15.75">
      <c r="A22" s="105">
        <v>80</v>
      </c>
      <c r="B22" s="26" t="s">
        <v>286</v>
      </c>
      <c r="C22" s="52"/>
      <c r="D22" s="39"/>
      <c r="E22" s="39"/>
    </row>
    <row r="23" spans="1:5" ht="15.75">
      <c r="A23" s="105">
        <v>81</v>
      </c>
      <c r="B23" s="26" t="s">
        <v>287</v>
      </c>
      <c r="C23" s="52"/>
      <c r="D23" s="39"/>
      <c r="E23" s="39"/>
    </row>
    <row r="24" spans="1:5" ht="15.75">
      <c r="A24" s="105">
        <v>89</v>
      </c>
      <c r="B24" s="26" t="s">
        <v>288</v>
      </c>
      <c r="C24" s="52"/>
      <c r="D24" s="39"/>
      <c r="E24" s="39"/>
    </row>
    <row r="25" spans="1:5" ht="15.75">
      <c r="A25" s="105">
        <v>90</v>
      </c>
      <c r="B25" s="26" t="s">
        <v>301</v>
      </c>
      <c r="C25" s="52"/>
      <c r="D25" s="39"/>
      <c r="E25" s="39"/>
    </row>
    <row r="26" spans="1:5" ht="15.75">
      <c r="A26" s="105">
        <v>93</v>
      </c>
      <c r="B26" s="26" t="s">
        <v>303</v>
      </c>
      <c r="C26" s="52"/>
      <c r="D26" s="39"/>
      <c r="E26" s="39"/>
    </row>
    <row r="27" spans="1:5" ht="15.75">
      <c r="A27" s="105">
        <v>105</v>
      </c>
      <c r="B27" s="26" t="s">
        <v>305</v>
      </c>
      <c r="C27" s="52"/>
      <c r="D27" s="39"/>
      <c r="E27" s="39"/>
    </row>
    <row r="28" spans="1:5" ht="15.75">
      <c r="A28" s="105">
        <v>110</v>
      </c>
      <c r="B28" s="26" t="s">
        <v>306</v>
      </c>
      <c r="C28" s="52"/>
      <c r="D28" s="39"/>
      <c r="E28" s="39"/>
    </row>
    <row r="29" spans="1:5" ht="15.75">
      <c r="A29" s="105">
        <v>118</v>
      </c>
      <c r="B29" s="26" t="s">
        <v>307</v>
      </c>
      <c r="C29" s="52"/>
      <c r="D29" s="39"/>
      <c r="E29" s="39"/>
    </row>
    <row r="30" spans="1:5" ht="15.75">
      <c r="A30" s="105">
        <v>121</v>
      </c>
      <c r="B30" s="26" t="s">
        <v>309</v>
      </c>
      <c r="C30" s="52"/>
      <c r="D30" s="39"/>
      <c r="E30" s="39"/>
    </row>
    <row r="31" spans="1:5" ht="15.75">
      <c r="A31" s="105">
        <v>142</v>
      </c>
      <c r="B31" s="26" t="s">
        <v>315</v>
      </c>
      <c r="C31" s="52"/>
      <c r="D31" s="39"/>
      <c r="E31" s="39"/>
    </row>
    <row r="32" spans="1:5" ht="15.75">
      <c r="A32" s="105">
        <v>152</v>
      </c>
      <c r="B32" s="26" t="s">
        <v>316</v>
      </c>
      <c r="C32" s="52"/>
      <c r="D32" s="39"/>
      <c r="E32" s="39"/>
    </row>
    <row r="33" spans="1:5" ht="15.75">
      <c r="A33" s="105">
        <v>159</v>
      </c>
      <c r="B33" s="26" t="s">
        <v>318</v>
      </c>
      <c r="C33" s="52"/>
      <c r="D33" s="39"/>
      <c r="E33" s="39"/>
    </row>
    <row r="34" spans="1:5" ht="15.75">
      <c r="A34" s="105">
        <v>191</v>
      </c>
      <c r="B34" s="26" t="s">
        <v>320</v>
      </c>
      <c r="C34" s="52"/>
      <c r="D34" s="39"/>
      <c r="E34" s="39"/>
    </row>
    <row r="35" spans="1:5" ht="15.75">
      <c r="A35" s="105">
        <v>214</v>
      </c>
      <c r="B35" s="26" t="s">
        <v>321</v>
      </c>
      <c r="C35" s="52"/>
      <c r="D35" s="39"/>
      <c r="E35" s="39"/>
    </row>
    <row r="36" spans="1:5" ht="15.75">
      <c r="A36" s="105">
        <v>225</v>
      </c>
      <c r="B36" s="26" t="s">
        <v>322</v>
      </c>
      <c r="C36" s="52"/>
      <c r="D36" s="39"/>
      <c r="E36" s="39"/>
    </row>
    <row r="37" spans="1:5" ht="15.75">
      <c r="A37" s="105">
        <v>241</v>
      </c>
      <c r="B37" s="26" t="s">
        <v>359</v>
      </c>
      <c r="C37" s="52"/>
      <c r="D37" s="39"/>
      <c r="E37" s="39"/>
    </row>
    <row r="38" spans="1:5" ht="15.75">
      <c r="A38" s="105">
        <v>244</v>
      </c>
      <c r="B38" s="26" t="s">
        <v>360</v>
      </c>
      <c r="C38" s="52"/>
      <c r="D38" s="39"/>
      <c r="E38" s="39"/>
    </row>
    <row r="39" spans="1:5" ht="15.75">
      <c r="A39" s="105">
        <v>260</v>
      </c>
      <c r="B39" s="26" t="s">
        <v>365</v>
      </c>
      <c r="C39" s="52"/>
      <c r="D39" s="39"/>
      <c r="E39" s="39"/>
    </row>
    <row r="40" spans="1:5" ht="15.75">
      <c r="A40" s="105">
        <v>263</v>
      </c>
      <c r="B40" s="26" t="s">
        <v>366</v>
      </c>
      <c r="C40" s="52"/>
      <c r="D40" s="39"/>
      <c r="E40" s="39"/>
    </row>
    <row r="41" spans="1:5" ht="15.75">
      <c r="A41" s="105">
        <v>264</v>
      </c>
      <c r="B41" s="26" t="s">
        <v>367</v>
      </c>
      <c r="C41" s="52"/>
      <c r="D41" s="39"/>
      <c r="E41" s="39"/>
    </row>
    <row r="42" spans="1:5" ht="15.75">
      <c r="A42" s="105">
        <v>269</v>
      </c>
      <c r="B42" s="26" t="s">
        <v>368</v>
      </c>
      <c r="C42" s="52"/>
      <c r="D42" s="39"/>
      <c r="E42" s="39"/>
    </row>
    <row r="43" spans="1:5" ht="15.75">
      <c r="A43" s="105">
        <v>282</v>
      </c>
      <c r="B43" s="26" t="s">
        <v>387</v>
      </c>
      <c r="C43" s="52"/>
      <c r="D43" s="39"/>
      <c r="E43" s="39"/>
    </row>
    <row r="44" spans="1:5" ht="15.75">
      <c r="A44" s="105">
        <v>300</v>
      </c>
      <c r="B44" s="26" t="s">
        <v>388</v>
      </c>
      <c r="C44" s="52"/>
      <c r="D44" s="39"/>
      <c r="E44" s="39"/>
    </row>
    <row r="45" spans="1:5" ht="15.75">
      <c r="A45" s="105">
        <v>301</v>
      </c>
      <c r="B45" s="26" t="s">
        <v>389</v>
      </c>
      <c r="C45" s="52"/>
      <c r="D45" s="39"/>
      <c r="E45" s="39"/>
    </row>
    <row r="46" spans="1:5" ht="15.75">
      <c r="A46" s="105">
        <v>308</v>
      </c>
      <c r="B46" s="26" t="s">
        <v>390</v>
      </c>
      <c r="C46" s="52"/>
      <c r="D46" s="39"/>
      <c r="E46" s="39"/>
    </row>
    <row r="47" spans="1:5" ht="15.75">
      <c r="A47" s="105">
        <v>316</v>
      </c>
      <c r="B47" s="26" t="s">
        <v>391</v>
      </c>
      <c r="C47" s="52"/>
      <c r="D47" s="39"/>
      <c r="E47" s="39"/>
    </row>
    <row r="48" spans="1:5" ht="15.75">
      <c r="A48" s="105">
        <v>330</v>
      </c>
      <c r="B48" s="26" t="s">
        <v>418</v>
      </c>
      <c r="C48" s="52"/>
      <c r="D48" s="39"/>
      <c r="E48" s="39"/>
    </row>
    <row r="49" spans="1:5" ht="15.75">
      <c r="A49" s="105">
        <v>335</v>
      </c>
      <c r="B49" s="26" t="s">
        <v>429</v>
      </c>
      <c r="C49" s="52"/>
      <c r="D49" s="39"/>
      <c r="E49" s="39"/>
    </row>
    <row r="50" spans="1:5" ht="15.75">
      <c r="A50" s="105">
        <v>340</v>
      </c>
      <c r="B50" s="26" t="s">
        <v>430</v>
      </c>
      <c r="C50" s="52"/>
      <c r="D50" s="39"/>
      <c r="E50" s="39"/>
    </row>
    <row r="51" spans="1:5" ht="15.75">
      <c r="A51" s="105">
        <v>345</v>
      </c>
      <c r="B51" s="26" t="s">
        <v>432</v>
      </c>
      <c r="C51" s="52"/>
      <c r="D51" s="39"/>
      <c r="E51" s="39"/>
    </row>
    <row r="52" spans="1:5" ht="15.75">
      <c r="A52" s="105">
        <v>347</v>
      </c>
      <c r="B52" s="26" t="s">
        <v>433</v>
      </c>
      <c r="C52" s="52"/>
      <c r="D52" s="39"/>
      <c r="E52" s="39"/>
    </row>
    <row r="53" spans="1:5" ht="15.75">
      <c r="A53" s="105">
        <v>359</v>
      </c>
      <c r="B53" s="26" t="s">
        <v>434</v>
      </c>
      <c r="C53" s="52"/>
      <c r="D53" s="39"/>
      <c r="E53" s="39"/>
    </row>
    <row r="54" spans="1:5" ht="15.75">
      <c r="A54" s="105">
        <v>369</v>
      </c>
      <c r="B54" s="26" t="s">
        <v>435</v>
      </c>
      <c r="C54" s="52"/>
      <c r="D54" s="39"/>
      <c r="E54" s="39"/>
    </row>
    <row r="55" spans="1:5" ht="15.75">
      <c r="A55" s="105">
        <v>375</v>
      </c>
      <c r="B55" s="26" t="s">
        <v>437</v>
      </c>
      <c r="C55" s="52"/>
      <c r="D55" s="39"/>
      <c r="E55" s="39"/>
    </row>
    <row r="56" spans="1:5" ht="15.75">
      <c r="A56" s="105">
        <v>376</v>
      </c>
      <c r="B56" s="26" t="s">
        <v>438</v>
      </c>
      <c r="C56" s="52"/>
      <c r="D56" s="39"/>
      <c r="E56" s="39"/>
    </row>
    <row r="57" spans="1:5" ht="15.75">
      <c r="A57" s="105">
        <v>377</v>
      </c>
      <c r="B57" s="26" t="s">
        <v>439</v>
      </c>
      <c r="C57" s="52"/>
      <c r="D57" s="39"/>
      <c r="E57" s="39"/>
    </row>
    <row r="58" spans="1:5" ht="15.75">
      <c r="A58" s="105">
        <v>378</v>
      </c>
      <c r="B58" s="26" t="s">
        <v>440</v>
      </c>
      <c r="C58" s="52"/>
      <c r="D58" s="39"/>
      <c r="E58" s="39"/>
    </row>
    <row r="59" spans="1:5" ht="15.75">
      <c r="A59" s="105">
        <v>380</v>
      </c>
      <c r="B59" s="26" t="s">
        <v>441</v>
      </c>
      <c r="C59" s="52"/>
      <c r="D59" s="39"/>
      <c r="E59" s="39"/>
    </row>
    <row r="60" spans="1:5" ht="15.75">
      <c r="A60" s="105">
        <v>393</v>
      </c>
      <c r="B60" s="26" t="s">
        <v>442</v>
      </c>
      <c r="C60" s="52"/>
      <c r="D60" s="39"/>
      <c r="E60" s="39"/>
    </row>
    <row r="61" spans="1:5" ht="15.75">
      <c r="A61" s="105">
        <v>398</v>
      </c>
      <c r="B61" s="26" t="s">
        <v>256</v>
      </c>
      <c r="C61" s="52"/>
      <c r="D61" s="39"/>
      <c r="E61" s="39"/>
    </row>
    <row r="62" spans="1:5" ht="15.75">
      <c r="A62" s="105">
        <v>399</v>
      </c>
      <c r="B62" s="26" t="s">
        <v>257</v>
      </c>
      <c r="C62" s="52"/>
      <c r="D62" s="39"/>
      <c r="E62" s="39"/>
    </row>
    <row r="63" spans="1:5" ht="15.75">
      <c r="A63" s="105">
        <v>400</v>
      </c>
      <c r="B63" s="26" t="s">
        <v>258</v>
      </c>
      <c r="C63" s="52"/>
      <c r="D63" s="39"/>
      <c r="E63" s="39"/>
    </row>
    <row r="64" spans="1:5" ht="15.75">
      <c r="A64" s="105">
        <v>401</v>
      </c>
      <c r="B64" s="26" t="s">
        <v>259</v>
      </c>
      <c r="C64" s="52"/>
      <c r="D64" s="39"/>
      <c r="E64" s="39"/>
    </row>
    <row r="65" spans="1:5" ht="15.75">
      <c r="A65" s="105">
        <v>402</v>
      </c>
      <c r="B65" s="26" t="s">
        <v>260</v>
      </c>
      <c r="C65" s="52"/>
      <c r="D65" s="39"/>
      <c r="E65" s="39"/>
    </row>
    <row r="66" spans="1:5" ht="15.75">
      <c r="A66" s="105">
        <v>404</v>
      </c>
      <c r="B66" s="26" t="s">
        <v>264</v>
      </c>
      <c r="C66" s="52"/>
      <c r="D66" s="39"/>
      <c r="E66" s="39"/>
    </row>
    <row r="67" spans="1:5" ht="15.75">
      <c r="A67" s="105">
        <v>408</v>
      </c>
      <c r="B67" s="26" t="s">
        <v>266</v>
      </c>
      <c r="C67" s="52"/>
      <c r="D67" s="39"/>
      <c r="E67" s="39"/>
    </row>
    <row r="68" spans="1:5" ht="15.75">
      <c r="A68" s="105">
        <v>409</v>
      </c>
      <c r="B68" s="26" t="s">
        <v>267</v>
      </c>
      <c r="C68" s="52"/>
      <c r="D68" s="39"/>
      <c r="E68" s="39"/>
    </row>
    <row r="69" spans="1:5" ht="15.75">
      <c r="A69" s="105">
        <v>411</v>
      </c>
      <c r="B69" s="26" t="s">
        <v>272</v>
      </c>
      <c r="C69" s="52"/>
      <c r="D69" s="39"/>
      <c r="E69" s="39"/>
    </row>
    <row r="70" spans="1:5" ht="15.75">
      <c r="A70" s="105">
        <v>412</v>
      </c>
      <c r="B70" s="26" t="s">
        <v>274</v>
      </c>
      <c r="C70" s="52"/>
      <c r="D70" s="39"/>
      <c r="E70" s="39"/>
    </row>
    <row r="71" spans="1:5" ht="15.75">
      <c r="A71" s="105">
        <v>413</v>
      </c>
      <c r="B71" s="26" t="s">
        <v>281</v>
      </c>
      <c r="C71" s="52"/>
      <c r="D71" s="39"/>
      <c r="E71" s="39"/>
    </row>
    <row r="72" spans="1:5" ht="15.75">
      <c r="A72" s="105">
        <v>415</v>
      </c>
      <c r="B72" s="26" t="s">
        <v>289</v>
      </c>
      <c r="C72" s="52"/>
      <c r="D72" s="39"/>
      <c r="E72" s="39"/>
    </row>
    <row r="73" spans="1:5" ht="15.75">
      <c r="A73" s="105">
        <v>416</v>
      </c>
      <c r="B73" s="26" t="s">
        <v>290</v>
      </c>
      <c r="C73" s="52"/>
      <c r="D73" s="39"/>
      <c r="E73" s="39"/>
    </row>
    <row r="74" spans="1:5" ht="15.75">
      <c r="A74" s="105">
        <v>417</v>
      </c>
      <c r="B74" s="26" t="s">
        <v>291</v>
      </c>
      <c r="C74" s="52"/>
      <c r="D74" s="39"/>
      <c r="E74" s="39"/>
    </row>
    <row r="75" spans="1:5" ht="15.75">
      <c r="A75" s="105">
        <v>418</v>
      </c>
      <c r="B75" s="26" t="s">
        <v>292</v>
      </c>
      <c r="C75" s="52"/>
      <c r="D75" s="39"/>
      <c r="E75" s="39"/>
    </row>
    <row r="76" spans="1:5" ht="15.75">
      <c r="A76" s="105">
        <v>419</v>
      </c>
      <c r="B76" s="26" t="s">
        <v>293</v>
      </c>
      <c r="C76" s="52"/>
      <c r="D76" s="39"/>
      <c r="E76" s="39"/>
    </row>
    <row r="77" spans="1:5" ht="15.75">
      <c r="A77" s="105">
        <v>420</v>
      </c>
      <c r="B77" s="26" t="s">
        <v>294</v>
      </c>
      <c r="C77" s="52"/>
      <c r="D77" s="39"/>
      <c r="E77" s="39"/>
    </row>
    <row r="78" spans="1:5" ht="15.75">
      <c r="A78" s="105">
        <v>421</v>
      </c>
      <c r="B78" s="26" t="s">
        <v>295</v>
      </c>
      <c r="C78" s="52"/>
      <c r="D78" s="39"/>
      <c r="E78" s="39"/>
    </row>
    <row r="79" spans="1:5" ht="15.75">
      <c r="A79" s="105">
        <v>422</v>
      </c>
      <c r="B79" s="26" t="s">
        <v>296</v>
      </c>
      <c r="C79" s="52"/>
      <c r="D79" s="39"/>
      <c r="E79" s="39"/>
    </row>
    <row r="80" spans="1:5" ht="15.75">
      <c r="A80" s="105">
        <v>423</v>
      </c>
      <c r="B80" s="26" t="s">
        <v>297</v>
      </c>
      <c r="C80" s="52"/>
      <c r="D80" s="39"/>
      <c r="E80" s="39"/>
    </row>
    <row r="81" spans="1:5" ht="15.75">
      <c r="A81" s="105">
        <v>424</v>
      </c>
      <c r="B81" s="26" t="s">
        <v>298</v>
      </c>
      <c r="C81" s="52"/>
      <c r="D81" s="39"/>
      <c r="E81" s="39"/>
    </row>
    <row r="82" spans="1:5" ht="15.75">
      <c r="A82" s="105">
        <v>425</v>
      </c>
      <c r="B82" s="26" t="s">
        <v>299</v>
      </c>
      <c r="C82" s="52"/>
      <c r="D82" s="39"/>
      <c r="E82" s="39"/>
    </row>
    <row r="83" spans="1:5" ht="15.75">
      <c r="A83" s="105">
        <v>426</v>
      </c>
      <c r="B83" s="26" t="s">
        <v>300</v>
      </c>
      <c r="C83" s="52"/>
      <c r="D83" s="39"/>
      <c r="E83" s="39"/>
    </row>
    <row r="84" spans="1:5" ht="15.75">
      <c r="A84" s="105">
        <v>427</v>
      </c>
      <c r="B84" s="26" t="s">
        <v>302</v>
      </c>
      <c r="C84" s="52"/>
      <c r="D84" s="39"/>
      <c r="E84" s="39"/>
    </row>
    <row r="85" spans="1:5" ht="15.75">
      <c r="A85" s="105">
        <v>430</v>
      </c>
      <c r="B85" s="26" t="s">
        <v>304</v>
      </c>
      <c r="C85" s="52"/>
      <c r="D85" s="39"/>
      <c r="E85" s="39"/>
    </row>
    <row r="86" spans="1:5" ht="15.75">
      <c r="A86" s="105">
        <v>433</v>
      </c>
      <c r="B86" s="26" t="s">
        <v>308</v>
      </c>
      <c r="C86" s="52"/>
      <c r="D86" s="39"/>
      <c r="E86" s="39"/>
    </row>
    <row r="87" spans="1:5" ht="15.75">
      <c r="A87" s="105">
        <v>434</v>
      </c>
      <c r="B87" s="26" t="s">
        <v>310</v>
      </c>
      <c r="C87" s="52"/>
      <c r="D87" s="39"/>
      <c r="E87" s="39"/>
    </row>
    <row r="88" spans="1:5" ht="15.75">
      <c r="A88" s="105">
        <v>435</v>
      </c>
      <c r="B88" s="26" t="s">
        <v>311</v>
      </c>
      <c r="C88" s="52"/>
      <c r="D88" s="39"/>
      <c r="E88" s="39"/>
    </row>
    <row r="89" spans="1:5" ht="15.75">
      <c r="A89" s="105">
        <v>436</v>
      </c>
      <c r="B89" s="26" t="s">
        <v>312</v>
      </c>
      <c r="C89" s="52"/>
      <c r="D89" s="39"/>
      <c r="E89" s="39"/>
    </row>
    <row r="90" spans="1:5" ht="15.75">
      <c r="A90" s="105">
        <v>437</v>
      </c>
      <c r="B90" s="26" t="s">
        <v>313</v>
      </c>
      <c r="C90" s="52"/>
      <c r="D90" s="39"/>
      <c r="E90" s="39"/>
    </row>
    <row r="91" spans="1:5" ht="15.75">
      <c r="A91" s="105">
        <v>438</v>
      </c>
      <c r="B91" s="26" t="s">
        <v>314</v>
      </c>
      <c r="C91" s="52"/>
      <c r="D91" s="39"/>
      <c r="E91" s="39"/>
    </row>
    <row r="92" spans="1:5" ht="15.75">
      <c r="A92" s="105">
        <v>441</v>
      </c>
      <c r="B92" s="26" t="s">
        <v>317</v>
      </c>
      <c r="C92" s="52"/>
      <c r="D92" s="39"/>
      <c r="E92" s="39"/>
    </row>
    <row r="93" spans="1:5" ht="15.75">
      <c r="A93" s="105">
        <v>442</v>
      </c>
      <c r="B93" s="26" t="s">
        <v>319</v>
      </c>
      <c r="C93" s="52"/>
      <c r="D93" s="39"/>
      <c r="E93" s="39"/>
    </row>
    <row r="94" spans="1:5" ht="15.75">
      <c r="A94" s="105">
        <v>452</v>
      </c>
      <c r="B94" s="26" t="s">
        <v>323</v>
      </c>
      <c r="C94" s="52"/>
      <c r="D94" s="39"/>
      <c r="E94" s="39"/>
    </row>
    <row r="95" spans="1:5" ht="15.75">
      <c r="A95" s="105">
        <v>453</v>
      </c>
      <c r="B95" s="26" t="s">
        <v>324</v>
      </c>
      <c r="C95" s="52"/>
      <c r="D95" s="39"/>
      <c r="E95" s="39"/>
    </row>
    <row r="96" spans="1:5" ht="15.75">
      <c r="A96" s="105">
        <v>454</v>
      </c>
      <c r="B96" s="26" t="s">
        <v>325</v>
      </c>
      <c r="C96" s="52"/>
      <c r="D96" s="39"/>
      <c r="E96" s="39"/>
    </row>
    <row r="97" spans="1:5" ht="15.75">
      <c r="A97" s="105">
        <v>455</v>
      </c>
      <c r="B97" s="26" t="s">
        <v>326</v>
      </c>
      <c r="C97" s="52"/>
      <c r="D97" s="39"/>
      <c r="E97" s="39"/>
    </row>
    <row r="98" spans="1:5" ht="15.75">
      <c r="A98" s="105">
        <v>456</v>
      </c>
      <c r="B98" s="26" t="s">
        <v>327</v>
      </c>
      <c r="C98" s="52"/>
      <c r="D98" s="39"/>
      <c r="E98" s="39"/>
    </row>
    <row r="99" spans="1:5" ht="15.75">
      <c r="A99" s="105">
        <v>457</v>
      </c>
      <c r="B99" s="26" t="s">
        <v>328</v>
      </c>
      <c r="C99" s="52"/>
      <c r="D99" s="39"/>
      <c r="E99" s="39"/>
    </row>
    <row r="100" spans="1:5" ht="15.75">
      <c r="A100" s="105">
        <v>458</v>
      </c>
      <c r="B100" s="26" t="s">
        <v>329</v>
      </c>
      <c r="C100" s="52"/>
      <c r="D100" s="39"/>
      <c r="E100" s="39"/>
    </row>
    <row r="101" spans="1:5" ht="15.75">
      <c r="A101" s="105">
        <v>459</v>
      </c>
      <c r="B101" s="26" t="s">
        <v>330</v>
      </c>
      <c r="C101" s="52"/>
      <c r="D101" s="39"/>
      <c r="E101" s="39"/>
    </row>
    <row r="102" spans="1:5" ht="15.75">
      <c r="A102" s="105">
        <v>460</v>
      </c>
      <c r="B102" s="26" t="s">
        <v>331</v>
      </c>
      <c r="C102" s="52"/>
      <c r="D102" s="39"/>
      <c r="E102" s="39"/>
    </row>
    <row r="103" spans="1:5" ht="15.75">
      <c r="A103" s="105">
        <v>461</v>
      </c>
      <c r="B103" s="26" t="s">
        <v>332</v>
      </c>
      <c r="C103" s="52"/>
      <c r="D103" s="39"/>
      <c r="E103" s="39"/>
    </row>
    <row r="104" spans="1:5" ht="15.75">
      <c r="A104" s="105">
        <v>462</v>
      </c>
      <c r="B104" s="26" t="s">
        <v>333</v>
      </c>
      <c r="C104" s="52"/>
      <c r="D104" s="39"/>
      <c r="E104" s="39"/>
    </row>
    <row r="105" spans="1:5" ht="15.75">
      <c r="A105" s="105">
        <v>463</v>
      </c>
      <c r="B105" s="26" t="s">
        <v>334</v>
      </c>
      <c r="C105" s="52"/>
      <c r="D105" s="39"/>
      <c r="E105" s="39"/>
    </row>
    <row r="106" spans="1:5" ht="15.75">
      <c r="A106" s="105">
        <v>464</v>
      </c>
      <c r="B106" s="26" t="s">
        <v>335</v>
      </c>
      <c r="C106" s="52"/>
      <c r="D106" s="39"/>
      <c r="E106" s="39"/>
    </row>
    <row r="107" spans="1:5" ht="15.75">
      <c r="A107" s="105">
        <v>465</v>
      </c>
      <c r="B107" s="26" t="s">
        <v>336</v>
      </c>
      <c r="C107" s="52"/>
      <c r="D107" s="39"/>
      <c r="E107" s="39"/>
    </row>
    <row r="108" spans="1:5" ht="15.75">
      <c r="A108" s="105">
        <v>466</v>
      </c>
      <c r="B108" s="26" t="s">
        <v>337</v>
      </c>
      <c r="C108" s="52"/>
      <c r="D108" s="39"/>
      <c r="E108" s="39"/>
    </row>
    <row r="109" spans="1:5" ht="15.75">
      <c r="A109" s="105">
        <v>467</v>
      </c>
      <c r="B109" s="26" t="s">
        <v>338</v>
      </c>
      <c r="C109" s="52"/>
      <c r="D109" s="39"/>
      <c r="E109" s="39"/>
    </row>
    <row r="110" spans="1:5" ht="15.75">
      <c r="A110" s="105">
        <v>468</v>
      </c>
      <c r="B110" s="26" t="s">
        <v>339</v>
      </c>
      <c r="C110" s="52"/>
      <c r="D110" s="39"/>
      <c r="E110" s="39"/>
    </row>
    <row r="111" spans="1:5" ht="15.75">
      <c r="A111" s="105">
        <v>469</v>
      </c>
      <c r="B111" s="26" t="s">
        <v>340</v>
      </c>
      <c r="C111" s="52"/>
      <c r="D111" s="39"/>
      <c r="E111" s="39"/>
    </row>
    <row r="112" spans="1:5" ht="15.75">
      <c r="A112" s="105">
        <v>470</v>
      </c>
      <c r="B112" s="26" t="s">
        <v>341</v>
      </c>
      <c r="C112" s="52"/>
      <c r="D112" s="39"/>
      <c r="E112" s="39"/>
    </row>
    <row r="113" spans="1:5" ht="15.75">
      <c r="A113" s="105">
        <v>471</v>
      </c>
      <c r="B113" s="26" t="s">
        <v>342</v>
      </c>
      <c r="C113" s="52"/>
      <c r="D113" s="39"/>
      <c r="E113" s="39"/>
    </row>
    <row r="114" spans="1:5" ht="15.75">
      <c r="A114" s="105">
        <v>472</v>
      </c>
      <c r="B114" s="26" t="s">
        <v>343</v>
      </c>
      <c r="C114" s="52"/>
      <c r="D114" s="39"/>
      <c r="E114" s="39"/>
    </row>
    <row r="115" spans="1:5" ht="15.75">
      <c r="A115" s="105">
        <v>473</v>
      </c>
      <c r="B115" s="26" t="s">
        <v>344</v>
      </c>
      <c r="C115" s="52"/>
      <c r="D115" s="39"/>
      <c r="E115" s="39"/>
    </row>
    <row r="116" spans="1:5" ht="15.75">
      <c r="A116" s="105">
        <v>474</v>
      </c>
      <c r="B116" s="26" t="s">
        <v>345</v>
      </c>
      <c r="C116" s="52"/>
      <c r="D116" s="39"/>
      <c r="E116" s="39"/>
    </row>
    <row r="117" spans="1:5" ht="15.75">
      <c r="A117" s="105">
        <v>475</v>
      </c>
      <c r="B117" s="26" t="s">
        <v>346</v>
      </c>
      <c r="C117" s="52"/>
      <c r="D117" s="39"/>
      <c r="E117" s="39"/>
    </row>
    <row r="118" spans="1:5" ht="15.75">
      <c r="A118" s="105">
        <v>476</v>
      </c>
      <c r="B118" s="26" t="s">
        <v>347</v>
      </c>
      <c r="C118" s="52"/>
      <c r="D118" s="39"/>
      <c r="E118" s="39"/>
    </row>
    <row r="119" spans="1:5" ht="15.75">
      <c r="A119" s="105">
        <v>477</v>
      </c>
      <c r="B119" s="26" t="s">
        <v>348</v>
      </c>
      <c r="C119" s="52"/>
      <c r="D119" s="39"/>
      <c r="E119" s="39"/>
    </row>
    <row r="120" spans="1:5" ht="15.75">
      <c r="A120" s="105">
        <v>478</v>
      </c>
      <c r="B120" s="26" t="s">
        <v>349</v>
      </c>
      <c r="C120" s="52"/>
      <c r="D120" s="39"/>
      <c r="E120" s="39"/>
    </row>
    <row r="121" spans="1:5" ht="15.75">
      <c r="A121" s="105">
        <v>479</v>
      </c>
      <c r="B121" s="26" t="s">
        <v>350</v>
      </c>
      <c r="C121" s="52"/>
      <c r="D121" s="39"/>
      <c r="E121" s="39"/>
    </row>
    <row r="122" spans="1:5" ht="15.75">
      <c r="A122" s="105">
        <v>480</v>
      </c>
      <c r="B122" s="26" t="s">
        <v>351</v>
      </c>
      <c r="C122" s="52"/>
      <c r="D122" s="39"/>
      <c r="E122" s="39"/>
    </row>
    <row r="123" spans="1:5" ht="15.75">
      <c r="A123" s="105">
        <v>481</v>
      </c>
      <c r="B123" s="26" t="s">
        <v>352</v>
      </c>
      <c r="C123" s="52"/>
      <c r="D123" s="39"/>
      <c r="E123" s="39"/>
    </row>
    <row r="124" spans="1:5" ht="15.75">
      <c r="A124" s="105">
        <v>482</v>
      </c>
      <c r="B124" s="26" t="s">
        <v>353</v>
      </c>
      <c r="C124" s="52"/>
      <c r="D124" s="39"/>
      <c r="E124" s="39"/>
    </row>
    <row r="125" spans="1:5" ht="15.75">
      <c r="A125" s="105">
        <v>483</v>
      </c>
      <c r="B125" s="26" t="s">
        <v>354</v>
      </c>
      <c r="C125" s="52"/>
      <c r="D125" s="39"/>
      <c r="E125" s="39"/>
    </row>
    <row r="126" spans="1:5" ht="15.75">
      <c r="A126" s="105">
        <v>484</v>
      </c>
      <c r="B126" s="26" t="s">
        <v>355</v>
      </c>
      <c r="C126" s="52"/>
      <c r="D126" s="39"/>
      <c r="E126" s="39"/>
    </row>
    <row r="127" spans="1:5" ht="15.75">
      <c r="A127" s="105">
        <v>485</v>
      </c>
      <c r="B127" s="26" t="s">
        <v>356</v>
      </c>
      <c r="C127" s="52"/>
      <c r="D127" s="39"/>
      <c r="E127" s="39"/>
    </row>
    <row r="128" spans="1:5" ht="15.75">
      <c r="A128" s="105">
        <v>486</v>
      </c>
      <c r="B128" s="26" t="s">
        <v>357</v>
      </c>
      <c r="C128" s="52"/>
      <c r="D128" s="39"/>
      <c r="E128" s="39"/>
    </row>
    <row r="129" spans="1:5" ht="15.75">
      <c r="A129" s="105">
        <v>487</v>
      </c>
      <c r="B129" s="26" t="s">
        <v>358</v>
      </c>
      <c r="C129" s="52"/>
      <c r="D129" s="39"/>
      <c r="E129" s="39"/>
    </row>
    <row r="130" spans="1:5" ht="15.75">
      <c r="A130" s="105">
        <v>489</v>
      </c>
      <c r="B130" s="26" t="s">
        <v>361</v>
      </c>
      <c r="C130" s="52"/>
      <c r="D130" s="39"/>
      <c r="E130" s="39"/>
    </row>
    <row r="131" spans="1:5" ht="15.75">
      <c r="A131" s="105">
        <v>490</v>
      </c>
      <c r="B131" s="26" t="s">
        <v>362</v>
      </c>
      <c r="C131" s="52"/>
      <c r="D131" s="39"/>
      <c r="E131" s="39"/>
    </row>
    <row r="132" spans="1:5" ht="15.75">
      <c r="A132" s="105">
        <v>491</v>
      </c>
      <c r="B132" s="26" t="s">
        <v>363</v>
      </c>
      <c r="C132" s="52"/>
      <c r="D132" s="39"/>
      <c r="E132" s="39"/>
    </row>
    <row r="133" spans="1:5" ht="15.75">
      <c r="A133" s="105">
        <v>493</v>
      </c>
      <c r="B133" s="26" t="s">
        <v>364</v>
      </c>
      <c r="C133" s="52"/>
      <c r="D133" s="39"/>
      <c r="E133" s="39"/>
    </row>
    <row r="134" spans="1:5" ht="15.75">
      <c r="A134" s="105">
        <v>495</v>
      </c>
      <c r="B134" s="26" t="s">
        <v>369</v>
      </c>
      <c r="C134" s="52"/>
      <c r="D134" s="39"/>
      <c r="E134" s="39"/>
    </row>
    <row r="135" spans="1:5" ht="15.75">
      <c r="A135" s="105">
        <v>496</v>
      </c>
      <c r="B135" s="26" t="s">
        <v>370</v>
      </c>
      <c r="C135" s="52"/>
      <c r="D135" s="39"/>
      <c r="E135" s="39"/>
    </row>
    <row r="136" spans="1:5" ht="15.75">
      <c r="A136" s="105">
        <v>497</v>
      </c>
      <c r="B136" s="26" t="s">
        <v>371</v>
      </c>
      <c r="C136" s="52"/>
      <c r="D136" s="39"/>
      <c r="E136" s="39"/>
    </row>
    <row r="137" spans="1:5" ht="15.75">
      <c r="A137" s="105">
        <v>498</v>
      </c>
      <c r="B137" s="26" t="s">
        <v>372</v>
      </c>
      <c r="C137" s="52"/>
      <c r="D137" s="39"/>
      <c r="E137" s="39"/>
    </row>
    <row r="138" spans="1:5" ht="15.75">
      <c r="A138" s="105">
        <v>499</v>
      </c>
      <c r="B138" s="26" t="s">
        <v>373</v>
      </c>
      <c r="C138" s="52"/>
      <c r="D138" s="39"/>
      <c r="E138" s="39"/>
    </row>
    <row r="139" spans="1:5" ht="15.75">
      <c r="A139" s="105">
        <v>500</v>
      </c>
      <c r="B139" s="26" t="s">
        <v>374</v>
      </c>
      <c r="C139" s="52"/>
      <c r="D139" s="39"/>
      <c r="E139" s="39"/>
    </row>
    <row r="140" spans="1:5" ht="15.75">
      <c r="A140" s="105">
        <v>501</v>
      </c>
      <c r="B140" s="26" t="s">
        <v>375</v>
      </c>
      <c r="C140" s="52"/>
      <c r="D140" s="39"/>
      <c r="E140" s="39"/>
    </row>
    <row r="141" spans="1:5" ht="15.75">
      <c r="A141" s="105">
        <v>502</v>
      </c>
      <c r="B141" s="26" t="s">
        <v>376</v>
      </c>
      <c r="C141" s="52"/>
      <c r="D141" s="39"/>
      <c r="E141" s="39"/>
    </row>
    <row r="142" spans="1:5" ht="15.75">
      <c r="A142" s="105">
        <v>503</v>
      </c>
      <c r="B142" s="26" t="s">
        <v>377</v>
      </c>
      <c r="C142" s="52"/>
      <c r="D142" s="39"/>
      <c r="E142" s="39"/>
    </row>
    <row r="143" spans="1:5" ht="15.75">
      <c r="A143" s="105">
        <v>504</v>
      </c>
      <c r="B143" s="26" t="s">
        <v>378</v>
      </c>
      <c r="C143" s="52"/>
      <c r="D143" s="39"/>
      <c r="E143" s="39"/>
    </row>
    <row r="144" spans="1:5" ht="15.75">
      <c r="A144" s="105">
        <v>505</v>
      </c>
      <c r="B144" s="26" t="s">
        <v>379</v>
      </c>
      <c r="C144" s="52"/>
      <c r="D144" s="39"/>
      <c r="E144" s="39"/>
    </row>
    <row r="145" spans="1:5" ht="15.75">
      <c r="A145" s="105">
        <v>506</v>
      </c>
      <c r="B145" s="26" t="s">
        <v>380</v>
      </c>
      <c r="C145" s="52"/>
      <c r="D145" s="39"/>
      <c r="E145" s="39"/>
    </row>
    <row r="146" spans="1:5" ht="15.75">
      <c r="A146" s="105">
        <v>507</v>
      </c>
      <c r="B146" s="26" t="s">
        <v>381</v>
      </c>
      <c r="C146" s="52"/>
      <c r="D146" s="39"/>
      <c r="E146" s="39"/>
    </row>
    <row r="147" spans="1:5" ht="15.75">
      <c r="A147" s="105">
        <v>508</v>
      </c>
      <c r="B147" s="26" t="s">
        <v>382</v>
      </c>
      <c r="C147" s="52"/>
      <c r="D147" s="39"/>
      <c r="E147" s="39"/>
    </row>
    <row r="148" spans="1:5" ht="15.75">
      <c r="A148" s="105">
        <v>509</v>
      </c>
      <c r="B148" s="26" t="s">
        <v>383</v>
      </c>
      <c r="C148" s="52"/>
      <c r="D148" s="39"/>
      <c r="E148" s="39"/>
    </row>
    <row r="149" spans="1:5" ht="15.75">
      <c r="A149" s="105">
        <v>510</v>
      </c>
      <c r="B149" s="26" t="s">
        <v>384</v>
      </c>
      <c r="C149" s="52"/>
      <c r="D149" s="39"/>
      <c r="E149" s="39"/>
    </row>
    <row r="150" spans="1:5" ht="15.75">
      <c r="A150" s="105">
        <v>511</v>
      </c>
      <c r="B150" s="26" t="s">
        <v>385</v>
      </c>
      <c r="C150" s="52"/>
      <c r="D150" s="39"/>
      <c r="E150" s="39"/>
    </row>
    <row r="151" spans="1:5" ht="15.75">
      <c r="A151" s="105">
        <v>512</v>
      </c>
      <c r="B151" s="26" t="s">
        <v>386</v>
      </c>
      <c r="C151" s="52"/>
      <c r="D151" s="39"/>
      <c r="E151" s="39"/>
    </row>
    <row r="152" spans="1:5" ht="15.75">
      <c r="A152" s="105">
        <v>514</v>
      </c>
      <c r="B152" s="26" t="s">
        <v>392</v>
      </c>
      <c r="C152" s="52"/>
      <c r="D152" s="39"/>
      <c r="E152" s="39"/>
    </row>
    <row r="153" spans="1:5" ht="15.75">
      <c r="A153" s="105">
        <v>515</v>
      </c>
      <c r="B153" s="26" t="s">
        <v>393</v>
      </c>
      <c r="C153" s="52"/>
      <c r="D153" s="39"/>
      <c r="E153" s="39"/>
    </row>
    <row r="154" spans="1:5" ht="15.75">
      <c r="A154" s="105">
        <v>516</v>
      </c>
      <c r="B154" s="26" t="s">
        <v>394</v>
      </c>
      <c r="C154" s="52"/>
      <c r="D154" s="39"/>
      <c r="E154" s="39"/>
    </row>
    <row r="155" spans="1:5" ht="15.75">
      <c r="A155" s="105">
        <v>517</v>
      </c>
      <c r="B155" s="26" t="s">
        <v>395</v>
      </c>
      <c r="C155" s="52"/>
      <c r="D155" s="39"/>
      <c r="E155" s="39"/>
    </row>
    <row r="156" spans="1:5" ht="15.75">
      <c r="A156" s="105">
        <v>518</v>
      </c>
      <c r="B156" s="26" t="s">
        <v>396</v>
      </c>
      <c r="C156" s="52"/>
      <c r="D156" s="39"/>
      <c r="E156" s="39"/>
    </row>
    <row r="157" spans="1:5" ht="15.75">
      <c r="A157" s="105">
        <v>519</v>
      </c>
      <c r="B157" s="26" t="s">
        <v>397</v>
      </c>
      <c r="C157" s="52"/>
      <c r="D157" s="39"/>
      <c r="E157" s="39"/>
    </row>
    <row r="158" spans="1:5" ht="15.75">
      <c r="A158" s="105">
        <v>520</v>
      </c>
      <c r="B158" s="26" t="s">
        <v>398</v>
      </c>
      <c r="C158" s="52"/>
      <c r="D158" s="39"/>
      <c r="E158" s="39"/>
    </row>
    <row r="159" spans="1:5" ht="15.75">
      <c r="A159" s="105">
        <v>521</v>
      </c>
      <c r="B159" s="26" t="s">
        <v>399</v>
      </c>
      <c r="C159" s="52"/>
      <c r="D159" s="39"/>
      <c r="E159" s="39"/>
    </row>
    <row r="160" spans="1:5" ht="15.75">
      <c r="A160" s="105">
        <v>522</v>
      </c>
      <c r="B160" s="26" t="s">
        <v>400</v>
      </c>
      <c r="C160" s="52"/>
      <c r="D160" s="39"/>
      <c r="E160" s="39"/>
    </row>
    <row r="161" spans="1:5" ht="15.75">
      <c r="A161" s="105">
        <v>523</v>
      </c>
      <c r="B161" s="26" t="s">
        <v>401</v>
      </c>
      <c r="C161" s="52"/>
      <c r="D161" s="39"/>
      <c r="E161" s="39"/>
    </row>
    <row r="162" spans="1:5" ht="15.75">
      <c r="A162" s="105">
        <v>524</v>
      </c>
      <c r="B162" s="26" t="s">
        <v>402</v>
      </c>
      <c r="C162" s="52"/>
      <c r="D162" s="39"/>
      <c r="E162" s="39"/>
    </row>
    <row r="163" spans="1:5" ht="15.75">
      <c r="A163" s="105">
        <v>525</v>
      </c>
      <c r="B163" s="26" t="s">
        <v>403</v>
      </c>
      <c r="C163" s="52"/>
      <c r="D163" s="39"/>
      <c r="E163" s="39"/>
    </row>
    <row r="164" spans="1:5" ht="15.75">
      <c r="A164" s="105">
        <v>526</v>
      </c>
      <c r="B164" s="26" t="s">
        <v>404</v>
      </c>
      <c r="C164" s="52"/>
      <c r="D164" s="39"/>
      <c r="E164" s="39"/>
    </row>
    <row r="165" spans="1:5" ht="15.75">
      <c r="A165" s="105">
        <v>527</v>
      </c>
      <c r="B165" s="26" t="s">
        <v>405</v>
      </c>
      <c r="C165" s="52"/>
      <c r="D165" s="39"/>
      <c r="E165" s="39"/>
    </row>
    <row r="166" spans="1:5" ht="15.75">
      <c r="A166" s="105">
        <v>528</v>
      </c>
      <c r="B166" s="26" t="s">
        <v>406</v>
      </c>
      <c r="C166" s="52"/>
      <c r="D166" s="39"/>
      <c r="E166" s="39"/>
    </row>
    <row r="167" spans="1:5" ht="15.75">
      <c r="A167" s="105">
        <v>529</v>
      </c>
      <c r="B167" s="26" t="s">
        <v>407</v>
      </c>
      <c r="C167" s="52"/>
      <c r="D167" s="39"/>
      <c r="E167" s="39"/>
    </row>
    <row r="168" spans="1:5" ht="15.75">
      <c r="A168" s="105">
        <v>530</v>
      </c>
      <c r="B168" s="26" t="s">
        <v>408</v>
      </c>
      <c r="C168" s="52"/>
      <c r="D168" s="39"/>
      <c r="E168" s="39"/>
    </row>
    <row r="169" spans="1:5" ht="15.75">
      <c r="A169" s="105">
        <v>531</v>
      </c>
      <c r="B169" s="26" t="s">
        <v>409</v>
      </c>
      <c r="C169" s="52"/>
      <c r="D169" s="39"/>
      <c r="E169" s="39"/>
    </row>
    <row r="170" spans="1:5" ht="15.75">
      <c r="A170" s="105">
        <v>532</v>
      </c>
      <c r="B170" s="26" t="s">
        <v>410</v>
      </c>
      <c r="C170" s="52"/>
      <c r="D170" s="39"/>
      <c r="E170" s="39"/>
    </row>
    <row r="171" spans="1:5" ht="15.75">
      <c r="A171" s="105">
        <v>533</v>
      </c>
      <c r="B171" s="26" t="s">
        <v>411</v>
      </c>
      <c r="C171" s="52"/>
      <c r="D171" s="39"/>
      <c r="E171" s="39"/>
    </row>
    <row r="172" spans="1:5" ht="15.75">
      <c r="A172" s="105">
        <v>534</v>
      </c>
      <c r="B172" s="26" t="s">
        <v>412</v>
      </c>
      <c r="C172" s="52"/>
      <c r="D172" s="39"/>
      <c r="E172" s="39"/>
    </row>
    <row r="173" spans="1:5" ht="15.75">
      <c r="A173" s="105">
        <v>535</v>
      </c>
      <c r="B173" s="60" t="s">
        <v>413</v>
      </c>
      <c r="C173" s="52"/>
      <c r="D173" s="39"/>
      <c r="E173" s="39"/>
    </row>
    <row r="174" spans="1:5" ht="15.75">
      <c r="A174" s="105">
        <v>536</v>
      </c>
      <c r="B174" s="60" t="s">
        <v>414</v>
      </c>
      <c r="C174" s="52"/>
      <c r="D174" s="39"/>
      <c r="E174" s="39"/>
    </row>
    <row r="175" spans="1:5" ht="15.75">
      <c r="A175" s="105">
        <v>537</v>
      </c>
      <c r="B175" s="60" t="s">
        <v>415</v>
      </c>
      <c r="C175" s="52"/>
      <c r="D175" s="39"/>
      <c r="E175" s="39"/>
    </row>
    <row r="176" spans="1:5" ht="15.75">
      <c r="A176" s="105">
        <v>538</v>
      </c>
      <c r="B176" s="26" t="s">
        <v>416</v>
      </c>
      <c r="C176" s="52"/>
      <c r="D176" s="39"/>
      <c r="E176" s="39"/>
    </row>
    <row r="177" spans="1:5" ht="15.75">
      <c r="A177" s="105">
        <v>539</v>
      </c>
      <c r="B177" s="26" t="s">
        <v>417</v>
      </c>
      <c r="C177" s="52"/>
      <c r="D177" s="39"/>
      <c r="E177" s="39"/>
    </row>
    <row r="178" spans="1:5" ht="15.75">
      <c r="A178" s="105">
        <v>540</v>
      </c>
      <c r="B178" s="60" t="s">
        <v>419</v>
      </c>
      <c r="C178" s="52"/>
      <c r="D178" s="39"/>
      <c r="E178" s="39"/>
    </row>
    <row r="179" spans="1:5" ht="15.75">
      <c r="A179" s="105">
        <v>541</v>
      </c>
      <c r="B179" s="26" t="s">
        <v>420</v>
      </c>
      <c r="C179" s="52"/>
      <c r="D179" s="39"/>
      <c r="E179" s="39"/>
    </row>
    <row r="180" spans="1:5" ht="15.75">
      <c r="A180" s="105">
        <v>542</v>
      </c>
      <c r="B180" s="26" t="s">
        <v>421</v>
      </c>
      <c r="C180" s="52"/>
      <c r="D180" s="39"/>
      <c r="E180" s="39"/>
    </row>
    <row r="181" spans="1:5" ht="15.75">
      <c r="A181" s="105">
        <v>543</v>
      </c>
      <c r="B181" s="26" t="s">
        <v>422</v>
      </c>
      <c r="C181" s="52"/>
      <c r="D181" s="39"/>
      <c r="E181" s="39"/>
    </row>
    <row r="182" spans="1:5" ht="15.75">
      <c r="A182" s="105">
        <v>544</v>
      </c>
      <c r="B182" s="26" t="s">
        <v>423</v>
      </c>
      <c r="C182" s="52"/>
      <c r="D182" s="39"/>
      <c r="E182" s="39"/>
    </row>
    <row r="183" spans="1:5" ht="15.75">
      <c r="A183" s="105">
        <v>545</v>
      </c>
      <c r="B183" s="60" t="s">
        <v>424</v>
      </c>
      <c r="C183" s="52"/>
      <c r="D183" s="39"/>
      <c r="E183" s="39"/>
    </row>
    <row r="184" spans="1:5" ht="15.75">
      <c r="A184" s="105">
        <v>546</v>
      </c>
      <c r="B184" s="26" t="s">
        <v>425</v>
      </c>
      <c r="C184" s="52"/>
      <c r="D184" s="39"/>
      <c r="E184" s="39"/>
    </row>
    <row r="185" spans="1:5">
      <c r="A185" s="106">
        <v>547</v>
      </c>
      <c r="B185" s="59" t="s">
        <v>426</v>
      </c>
      <c r="C185" s="52"/>
      <c r="D185" s="39"/>
      <c r="E185" s="39"/>
    </row>
    <row r="186" spans="1:5">
      <c r="A186" s="106">
        <v>548</v>
      </c>
      <c r="B186" s="59" t="s">
        <v>427</v>
      </c>
      <c r="C186" s="52"/>
      <c r="D186" s="39"/>
      <c r="E186" s="39"/>
    </row>
    <row r="187" spans="1:5">
      <c r="A187" s="106">
        <v>549</v>
      </c>
      <c r="B187" s="59" t="s">
        <v>428</v>
      </c>
      <c r="C187" s="52"/>
      <c r="D187" s="39"/>
      <c r="E187" s="39"/>
    </row>
    <row r="188" spans="1:5">
      <c r="A188" s="106">
        <v>550</v>
      </c>
      <c r="B188" s="62" t="s">
        <v>431</v>
      </c>
      <c r="C188" s="52"/>
      <c r="D188" s="39"/>
      <c r="E188" s="39"/>
    </row>
    <row r="189" spans="1:5">
      <c r="A189" s="106">
        <v>551</v>
      </c>
      <c r="B189" s="62" t="s">
        <v>436</v>
      </c>
      <c r="C189" s="52"/>
      <c r="D189" s="39"/>
      <c r="E189" s="39"/>
    </row>
    <row r="190" spans="1:5">
      <c r="A190" s="106">
        <v>552</v>
      </c>
      <c r="B190" s="25" t="s">
        <v>443</v>
      </c>
      <c r="C190" s="52"/>
      <c r="D190" s="39"/>
      <c r="E190" s="39"/>
    </row>
    <row r="191" spans="1:5">
      <c r="A191" s="106">
        <v>553</v>
      </c>
      <c r="B191" s="25" t="s">
        <v>444</v>
      </c>
      <c r="C191" s="52"/>
      <c r="D191" s="39"/>
      <c r="E191" s="39"/>
    </row>
  </sheetData>
  <sortState ref="A2:E191">
    <sortCondition ref="A2:A191"/>
  </sortState>
  <conditionalFormatting sqref="E2:E350">
    <cfRule type="containsText" dxfId="2" priority="1" operator="containsText" text="DECLINE">
      <formula>NOT(ISERROR(SEARCH("DECLINE",E2)))</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320"/>
  <sheetViews>
    <sheetView workbookViewId="0"/>
  </sheetViews>
  <sheetFormatPr defaultColWidth="8.85546875" defaultRowHeight="15"/>
  <cols>
    <col min="1" max="1" width="14.7109375" style="55" customWidth="1"/>
    <col min="2" max="2" width="42.7109375" style="56" customWidth="1"/>
    <col min="3" max="3" width="8.85546875" style="54" customWidth="1"/>
    <col min="4" max="4" width="42.7109375" style="54" customWidth="1"/>
    <col min="5" max="5" width="30.7109375" style="54" customWidth="1"/>
    <col min="6" max="16384" width="8.85546875" style="54"/>
  </cols>
  <sheetData>
    <row r="1" spans="1:5" s="49" customFormat="1" ht="79.5" customHeight="1" thickBot="1">
      <c r="A1" s="38" t="s">
        <v>445</v>
      </c>
      <c r="B1" s="48" t="s">
        <v>39</v>
      </c>
      <c r="D1" s="50"/>
      <c r="E1" s="51"/>
    </row>
    <row r="2" spans="1:5" ht="15.75">
      <c r="A2" s="105">
        <v>1</v>
      </c>
      <c r="B2" s="60" t="s">
        <v>446</v>
      </c>
      <c r="C2" s="52"/>
      <c r="D2" s="53"/>
      <c r="E2" s="53"/>
    </row>
    <row r="3" spans="1:5" ht="15.75">
      <c r="A3" s="105">
        <v>2</v>
      </c>
      <c r="B3" s="60" t="s">
        <v>447</v>
      </c>
      <c r="C3" s="52"/>
      <c r="D3" s="39"/>
      <c r="E3" s="39"/>
    </row>
    <row r="4" spans="1:5" ht="15.75">
      <c r="A4" s="105">
        <v>3</v>
      </c>
      <c r="B4" s="60" t="s">
        <v>448</v>
      </c>
      <c r="C4" s="52"/>
      <c r="D4" s="39"/>
      <c r="E4" s="39"/>
    </row>
    <row r="5" spans="1:5" ht="15.75">
      <c r="A5" s="105">
        <v>5</v>
      </c>
      <c r="B5" s="60" t="s">
        <v>449</v>
      </c>
      <c r="C5" s="52"/>
      <c r="D5" s="39"/>
      <c r="E5" s="39"/>
    </row>
    <row r="6" spans="1:5" ht="15.75">
      <c r="A6" s="105">
        <v>6</v>
      </c>
      <c r="B6" s="60" t="s">
        <v>450</v>
      </c>
      <c r="C6" s="52"/>
      <c r="D6" s="39"/>
      <c r="E6" s="39"/>
    </row>
    <row r="7" spans="1:5" ht="15.75">
      <c r="A7" s="105">
        <v>7</v>
      </c>
      <c r="B7" s="60" t="s">
        <v>451</v>
      </c>
      <c r="C7" s="52"/>
      <c r="D7" s="39"/>
      <c r="E7" s="39"/>
    </row>
    <row r="8" spans="1:5" ht="15.75">
      <c r="A8" s="105">
        <v>8</v>
      </c>
      <c r="B8" s="60" t="s">
        <v>452</v>
      </c>
      <c r="C8" s="52"/>
      <c r="D8" s="39"/>
      <c r="E8" s="39"/>
    </row>
    <row r="9" spans="1:5" ht="15.75">
      <c r="A9" s="105">
        <v>9</v>
      </c>
      <c r="B9" s="60" t="s">
        <v>453</v>
      </c>
      <c r="C9" s="52"/>
      <c r="D9" s="39"/>
      <c r="E9" s="39"/>
    </row>
    <row r="10" spans="1:5" ht="15.75">
      <c r="A10" s="105">
        <v>10</v>
      </c>
      <c r="B10" s="60" t="s">
        <v>454</v>
      </c>
      <c r="C10" s="52"/>
      <c r="D10" s="39"/>
      <c r="E10" s="39"/>
    </row>
    <row r="11" spans="1:5" ht="15.75">
      <c r="A11" s="105">
        <v>11</v>
      </c>
      <c r="B11" s="60" t="s">
        <v>455</v>
      </c>
      <c r="C11" s="52"/>
      <c r="D11" s="39"/>
      <c r="E11" s="39"/>
    </row>
    <row r="12" spans="1:5" ht="15.75">
      <c r="A12" s="105">
        <v>12</v>
      </c>
      <c r="B12" s="60" t="s">
        <v>456</v>
      </c>
      <c r="C12" s="52"/>
      <c r="D12" s="39"/>
      <c r="E12" s="39"/>
    </row>
    <row r="13" spans="1:5" ht="15.75">
      <c r="A13" s="105">
        <v>18</v>
      </c>
      <c r="B13" s="60" t="s">
        <v>457</v>
      </c>
      <c r="C13" s="52"/>
      <c r="D13" s="39"/>
      <c r="E13" s="39"/>
    </row>
    <row r="14" spans="1:5" ht="15.75">
      <c r="A14" s="105">
        <v>24</v>
      </c>
      <c r="B14" s="60" t="s">
        <v>458</v>
      </c>
      <c r="C14" s="52"/>
      <c r="D14" s="39"/>
      <c r="E14" s="39"/>
    </row>
    <row r="15" spans="1:5" ht="15.75">
      <c r="A15" s="105">
        <v>25</v>
      </c>
      <c r="B15" s="60" t="s">
        <v>459</v>
      </c>
      <c r="C15" s="52"/>
      <c r="D15" s="39"/>
      <c r="E15" s="39"/>
    </row>
    <row r="16" spans="1:5" ht="15.75">
      <c r="A16" s="105">
        <v>26</v>
      </c>
      <c r="B16" s="60" t="s">
        <v>460</v>
      </c>
      <c r="C16" s="52"/>
      <c r="D16" s="39"/>
      <c r="E16" s="39"/>
    </row>
    <row r="17" spans="1:5" ht="15.75">
      <c r="A17" s="105">
        <v>27</v>
      </c>
      <c r="B17" s="60" t="s">
        <v>461</v>
      </c>
      <c r="C17" s="52"/>
      <c r="D17" s="39"/>
      <c r="E17" s="39"/>
    </row>
    <row r="18" spans="1:5" ht="15.75">
      <c r="A18" s="105">
        <v>28</v>
      </c>
      <c r="B18" s="60" t="s">
        <v>462</v>
      </c>
      <c r="C18" s="52"/>
      <c r="D18" s="39"/>
      <c r="E18" s="39"/>
    </row>
    <row r="19" spans="1:5" ht="15.75">
      <c r="A19" s="105">
        <v>29</v>
      </c>
      <c r="B19" s="60" t="s">
        <v>463</v>
      </c>
      <c r="C19" s="52"/>
      <c r="D19" s="39"/>
      <c r="E19" s="39"/>
    </row>
    <row r="20" spans="1:5" ht="15.75">
      <c r="A20" s="105">
        <v>30</v>
      </c>
      <c r="B20" s="60" t="s">
        <v>464</v>
      </c>
      <c r="C20" s="52"/>
      <c r="D20" s="39"/>
      <c r="E20" s="39"/>
    </row>
    <row r="21" spans="1:5" ht="15.75">
      <c r="A21" s="105">
        <v>32</v>
      </c>
      <c r="B21" s="60" t="s">
        <v>465</v>
      </c>
      <c r="C21" s="52"/>
      <c r="D21" s="39"/>
      <c r="E21" s="39"/>
    </row>
    <row r="22" spans="1:5" ht="15.75">
      <c r="A22" s="105">
        <v>33</v>
      </c>
      <c r="B22" s="60" t="s">
        <v>466</v>
      </c>
      <c r="C22" s="52"/>
      <c r="D22" s="39"/>
      <c r="E22" s="39"/>
    </row>
    <row r="23" spans="1:5" ht="15.75">
      <c r="A23" s="105">
        <v>34</v>
      </c>
      <c r="B23" s="60" t="s">
        <v>467</v>
      </c>
      <c r="C23" s="52"/>
      <c r="D23" s="39"/>
      <c r="E23" s="39"/>
    </row>
    <row r="24" spans="1:5" ht="15.75">
      <c r="A24" s="105">
        <v>35</v>
      </c>
      <c r="B24" s="60" t="s">
        <v>468</v>
      </c>
      <c r="C24" s="52"/>
      <c r="D24" s="39"/>
      <c r="E24" s="39"/>
    </row>
    <row r="25" spans="1:5" ht="15.75">
      <c r="A25" s="105">
        <v>36</v>
      </c>
      <c r="B25" s="60" t="s">
        <v>469</v>
      </c>
      <c r="C25" s="52"/>
      <c r="D25" s="39"/>
      <c r="E25" s="39"/>
    </row>
    <row r="26" spans="1:5" ht="15.75">
      <c r="A26" s="105">
        <v>37</v>
      </c>
      <c r="B26" s="60" t="s">
        <v>470</v>
      </c>
      <c r="C26" s="52"/>
      <c r="D26" s="39"/>
      <c r="E26" s="39"/>
    </row>
    <row r="27" spans="1:5" ht="15.75">
      <c r="A27" s="105">
        <v>38</v>
      </c>
      <c r="B27" s="60" t="s">
        <v>471</v>
      </c>
      <c r="C27" s="52"/>
      <c r="D27" s="39"/>
      <c r="E27" s="39"/>
    </row>
    <row r="28" spans="1:5" ht="15.75">
      <c r="A28" s="105">
        <v>39</v>
      </c>
      <c r="B28" s="60" t="s">
        <v>472</v>
      </c>
      <c r="C28" s="52"/>
      <c r="D28" s="39"/>
      <c r="E28" s="39"/>
    </row>
    <row r="29" spans="1:5" ht="15.75">
      <c r="A29" s="105">
        <v>40</v>
      </c>
      <c r="B29" s="60" t="s">
        <v>473</v>
      </c>
      <c r="C29" s="52"/>
      <c r="D29" s="39"/>
      <c r="E29" s="39"/>
    </row>
    <row r="30" spans="1:5" ht="15.75">
      <c r="A30" s="105">
        <v>42</v>
      </c>
      <c r="B30" s="60" t="s">
        <v>474</v>
      </c>
      <c r="C30" s="52"/>
      <c r="D30" s="39"/>
      <c r="E30" s="39"/>
    </row>
    <row r="31" spans="1:5" ht="15.75">
      <c r="A31" s="105">
        <v>43</v>
      </c>
      <c r="B31" s="60" t="s">
        <v>475</v>
      </c>
      <c r="C31" s="52"/>
      <c r="D31" s="39"/>
      <c r="E31" s="39"/>
    </row>
    <row r="32" spans="1:5" ht="15.75">
      <c r="A32" s="105">
        <v>44</v>
      </c>
      <c r="B32" s="60" t="s">
        <v>476</v>
      </c>
      <c r="C32" s="52"/>
      <c r="D32" s="39"/>
      <c r="E32" s="39"/>
    </row>
    <row r="33" spans="1:5" ht="15.75">
      <c r="A33" s="105">
        <v>45</v>
      </c>
      <c r="B33" s="60" t="s">
        <v>477</v>
      </c>
      <c r="C33" s="52"/>
      <c r="D33" s="39"/>
      <c r="E33" s="39"/>
    </row>
    <row r="34" spans="1:5" ht="15.75">
      <c r="A34" s="105">
        <v>46</v>
      </c>
      <c r="B34" s="60" t="s">
        <v>478</v>
      </c>
      <c r="C34" s="52"/>
      <c r="D34" s="39"/>
      <c r="E34" s="39"/>
    </row>
    <row r="35" spans="1:5" ht="15.75">
      <c r="A35" s="105">
        <v>47</v>
      </c>
      <c r="B35" s="60" t="s">
        <v>479</v>
      </c>
      <c r="C35" s="52"/>
      <c r="D35" s="39"/>
      <c r="E35" s="39"/>
    </row>
    <row r="36" spans="1:5" ht="15.75">
      <c r="A36" s="105">
        <v>48</v>
      </c>
      <c r="B36" s="60" t="s">
        <v>480</v>
      </c>
      <c r="C36" s="52"/>
      <c r="D36" s="39"/>
      <c r="E36" s="39"/>
    </row>
    <row r="37" spans="1:5" ht="15.75">
      <c r="A37" s="105">
        <v>50</v>
      </c>
      <c r="B37" s="60" t="s">
        <v>481</v>
      </c>
      <c r="C37" s="52"/>
      <c r="D37" s="39"/>
      <c r="E37" s="39"/>
    </row>
    <row r="38" spans="1:5" ht="15.75">
      <c r="A38" s="105">
        <v>53</v>
      </c>
      <c r="B38" s="60" t="s">
        <v>482</v>
      </c>
      <c r="C38" s="52"/>
      <c r="D38" s="39"/>
      <c r="E38" s="39"/>
    </row>
    <row r="39" spans="1:5" ht="15.75">
      <c r="A39" s="105">
        <v>55</v>
      </c>
      <c r="B39" s="60" t="s">
        <v>483</v>
      </c>
      <c r="C39" s="52"/>
      <c r="D39" s="39"/>
      <c r="E39" s="39"/>
    </row>
    <row r="40" spans="1:5" ht="15.75">
      <c r="A40" s="105">
        <v>58</v>
      </c>
      <c r="B40" s="60" t="s">
        <v>484</v>
      </c>
      <c r="C40" s="52"/>
      <c r="D40" s="39"/>
      <c r="E40" s="39"/>
    </row>
    <row r="41" spans="1:5" ht="15.75">
      <c r="A41" s="105">
        <v>59</v>
      </c>
      <c r="B41" s="60" t="s">
        <v>485</v>
      </c>
      <c r="C41" s="52"/>
      <c r="D41" s="39"/>
      <c r="E41" s="39"/>
    </row>
    <row r="42" spans="1:5" ht="15.75">
      <c r="A42" s="105">
        <v>61</v>
      </c>
      <c r="B42" s="60" t="s">
        <v>486</v>
      </c>
      <c r="C42" s="52"/>
      <c r="D42" s="39"/>
      <c r="E42" s="39"/>
    </row>
    <row r="43" spans="1:5" ht="15.75">
      <c r="A43" s="105">
        <v>62</v>
      </c>
      <c r="B43" s="60" t="s">
        <v>487</v>
      </c>
      <c r="C43" s="52"/>
      <c r="D43" s="39"/>
      <c r="E43" s="39"/>
    </row>
    <row r="44" spans="1:5" ht="15.75">
      <c r="A44" s="105">
        <v>63</v>
      </c>
      <c r="B44" s="60" t="s">
        <v>488</v>
      </c>
      <c r="C44" s="52"/>
      <c r="D44" s="39"/>
      <c r="E44" s="39"/>
    </row>
    <row r="45" spans="1:5" ht="15.75">
      <c r="A45" s="105">
        <v>64</v>
      </c>
      <c r="B45" s="60" t="s">
        <v>489</v>
      </c>
      <c r="C45" s="52"/>
      <c r="D45" s="39"/>
      <c r="E45" s="39"/>
    </row>
    <row r="46" spans="1:5" ht="15.75">
      <c r="A46" s="105">
        <v>65</v>
      </c>
      <c r="B46" s="60" t="s">
        <v>490</v>
      </c>
      <c r="C46" s="52"/>
      <c r="D46" s="39"/>
      <c r="E46" s="39"/>
    </row>
    <row r="47" spans="1:5" ht="15.75">
      <c r="A47" s="105">
        <v>66</v>
      </c>
      <c r="B47" s="60" t="s">
        <v>491</v>
      </c>
      <c r="C47" s="52"/>
      <c r="D47" s="39"/>
      <c r="E47" s="39"/>
    </row>
    <row r="48" spans="1:5" ht="15.75">
      <c r="A48" s="105">
        <v>68</v>
      </c>
      <c r="B48" s="60" t="s">
        <v>492</v>
      </c>
      <c r="C48" s="52"/>
      <c r="D48" s="39"/>
      <c r="E48" s="39"/>
    </row>
    <row r="49" spans="1:5" ht="15.75">
      <c r="A49" s="105">
        <v>69</v>
      </c>
      <c r="B49" s="60" t="s">
        <v>493</v>
      </c>
      <c r="C49" s="52"/>
      <c r="D49" s="39"/>
      <c r="E49" s="39"/>
    </row>
    <row r="50" spans="1:5" ht="15.75">
      <c r="A50" s="105">
        <v>82</v>
      </c>
      <c r="B50" s="60" t="s">
        <v>494</v>
      </c>
      <c r="C50" s="52"/>
      <c r="D50" s="39"/>
      <c r="E50" s="39"/>
    </row>
    <row r="51" spans="1:5" ht="15.75">
      <c r="A51" s="105">
        <v>83</v>
      </c>
      <c r="B51" s="60" t="s">
        <v>495</v>
      </c>
      <c r="C51" s="52"/>
      <c r="D51" s="39"/>
      <c r="E51" s="39"/>
    </row>
    <row r="52" spans="1:5" ht="15.75">
      <c r="A52" s="105">
        <v>84</v>
      </c>
      <c r="B52" s="60" t="s">
        <v>496</v>
      </c>
      <c r="C52" s="52"/>
      <c r="D52" s="39"/>
      <c r="E52" s="39"/>
    </row>
    <row r="53" spans="1:5" ht="15.75">
      <c r="A53" s="105">
        <v>85</v>
      </c>
      <c r="B53" s="60" t="s">
        <v>497</v>
      </c>
      <c r="C53" s="52"/>
      <c r="D53" s="39"/>
      <c r="E53" s="39"/>
    </row>
    <row r="54" spans="1:5" ht="15.75">
      <c r="A54" s="105">
        <v>86</v>
      </c>
      <c r="B54" s="60" t="s">
        <v>498</v>
      </c>
      <c r="C54" s="52"/>
      <c r="D54" s="39"/>
      <c r="E54" s="39"/>
    </row>
    <row r="55" spans="1:5" ht="15.75">
      <c r="A55" s="105">
        <v>87</v>
      </c>
      <c r="B55" s="60" t="s">
        <v>499</v>
      </c>
      <c r="C55" s="52"/>
      <c r="D55" s="39"/>
      <c r="E55" s="39"/>
    </row>
    <row r="56" spans="1:5" ht="15.75">
      <c r="A56" s="105">
        <v>88</v>
      </c>
      <c r="B56" s="60" t="s">
        <v>500</v>
      </c>
      <c r="C56" s="52"/>
      <c r="D56" s="39"/>
      <c r="E56" s="39"/>
    </row>
    <row r="57" spans="1:5" ht="15.75">
      <c r="A57" s="105">
        <v>91</v>
      </c>
      <c r="B57" s="60" t="s">
        <v>501</v>
      </c>
      <c r="C57" s="52"/>
      <c r="D57" s="39"/>
      <c r="E57" s="39"/>
    </row>
    <row r="58" spans="1:5" ht="15.75">
      <c r="A58" s="105">
        <v>94</v>
      </c>
      <c r="B58" s="60" t="s">
        <v>502</v>
      </c>
      <c r="C58" s="52"/>
      <c r="D58" s="39"/>
      <c r="E58" s="39"/>
    </row>
    <row r="59" spans="1:5" ht="15.75">
      <c r="A59" s="105">
        <v>95</v>
      </c>
      <c r="B59" s="60" t="s">
        <v>503</v>
      </c>
      <c r="C59" s="52"/>
      <c r="D59" s="39"/>
      <c r="E59" s="39"/>
    </row>
    <row r="60" spans="1:5" ht="15.75">
      <c r="A60" s="105">
        <v>96</v>
      </c>
      <c r="B60" s="60" t="s">
        <v>504</v>
      </c>
      <c r="C60" s="52"/>
      <c r="D60" s="39"/>
      <c r="E60" s="39"/>
    </row>
    <row r="61" spans="1:5" ht="15.75">
      <c r="A61" s="105">
        <v>97</v>
      </c>
      <c r="B61" s="60" t="s">
        <v>505</v>
      </c>
      <c r="C61" s="52"/>
      <c r="D61" s="39"/>
      <c r="E61" s="39"/>
    </row>
    <row r="62" spans="1:5" ht="15.75">
      <c r="A62" s="105">
        <v>98</v>
      </c>
      <c r="B62" s="60" t="s">
        <v>506</v>
      </c>
      <c r="C62" s="52"/>
      <c r="D62" s="39"/>
      <c r="E62" s="39"/>
    </row>
    <row r="63" spans="1:5" ht="15.75">
      <c r="A63" s="105">
        <v>101</v>
      </c>
      <c r="B63" s="60" t="s">
        <v>507</v>
      </c>
      <c r="C63" s="52"/>
      <c r="D63" s="39"/>
      <c r="E63" s="39"/>
    </row>
    <row r="64" spans="1:5" ht="15.75">
      <c r="A64" s="105">
        <v>102</v>
      </c>
      <c r="B64" s="60" t="s">
        <v>508</v>
      </c>
      <c r="C64" s="52"/>
      <c r="D64" s="39"/>
      <c r="E64" s="39"/>
    </row>
    <row r="65" spans="1:5" ht="15.75">
      <c r="A65" s="105">
        <v>103</v>
      </c>
      <c r="B65" s="60" t="s">
        <v>509</v>
      </c>
      <c r="C65" s="52"/>
      <c r="D65" s="39"/>
      <c r="E65" s="39"/>
    </row>
    <row r="66" spans="1:5" ht="15.75">
      <c r="A66" s="105">
        <v>104</v>
      </c>
      <c r="B66" s="60" t="s">
        <v>510</v>
      </c>
      <c r="C66" s="52"/>
      <c r="D66" s="39"/>
      <c r="E66" s="39"/>
    </row>
    <row r="67" spans="1:5" ht="15.75">
      <c r="A67" s="105">
        <v>109</v>
      </c>
      <c r="B67" s="60" t="s">
        <v>511</v>
      </c>
      <c r="C67" s="52"/>
      <c r="D67" s="39"/>
      <c r="E67" s="39"/>
    </row>
    <row r="68" spans="1:5" ht="15.75">
      <c r="A68" s="105">
        <v>111</v>
      </c>
      <c r="B68" s="60" t="s">
        <v>512</v>
      </c>
      <c r="C68" s="52"/>
      <c r="D68" s="39"/>
      <c r="E68" s="39"/>
    </row>
    <row r="69" spans="1:5" ht="15.75">
      <c r="A69" s="105">
        <v>113</v>
      </c>
      <c r="B69" s="60" t="s">
        <v>513</v>
      </c>
      <c r="C69" s="52"/>
      <c r="D69" s="39"/>
      <c r="E69" s="39"/>
    </row>
    <row r="70" spans="1:5" ht="15.75">
      <c r="A70" s="105">
        <v>114</v>
      </c>
      <c r="B70" s="60" t="s">
        <v>514</v>
      </c>
      <c r="C70" s="52"/>
      <c r="D70" s="39"/>
      <c r="E70" s="39"/>
    </row>
    <row r="71" spans="1:5" ht="15.75">
      <c r="A71" s="105">
        <v>115</v>
      </c>
      <c r="B71" s="60" t="s">
        <v>515</v>
      </c>
      <c r="C71" s="52"/>
      <c r="D71" s="39"/>
      <c r="E71" s="39"/>
    </row>
    <row r="72" spans="1:5" ht="15.75">
      <c r="A72" s="105">
        <v>116</v>
      </c>
      <c r="B72" s="60" t="s">
        <v>516</v>
      </c>
      <c r="C72" s="52"/>
      <c r="D72" s="39"/>
      <c r="E72" s="39"/>
    </row>
    <row r="73" spans="1:5" ht="15.75">
      <c r="A73" s="105">
        <v>117</v>
      </c>
      <c r="B73" s="60" t="s">
        <v>517</v>
      </c>
      <c r="C73" s="52"/>
      <c r="D73" s="39"/>
      <c r="E73" s="39"/>
    </row>
    <row r="74" spans="1:5" ht="15.75">
      <c r="A74" s="105">
        <v>119</v>
      </c>
      <c r="B74" s="60" t="s">
        <v>518</v>
      </c>
      <c r="C74" s="52"/>
      <c r="D74" s="39"/>
      <c r="E74" s="39"/>
    </row>
    <row r="75" spans="1:5" ht="15.75">
      <c r="A75" s="105">
        <v>120</v>
      </c>
      <c r="B75" s="60" t="s">
        <v>519</v>
      </c>
      <c r="C75" s="52"/>
      <c r="D75" s="39"/>
      <c r="E75" s="39"/>
    </row>
    <row r="76" spans="1:5" ht="15.75">
      <c r="A76" s="105">
        <v>123</v>
      </c>
      <c r="B76" s="60" t="s">
        <v>107</v>
      </c>
      <c r="C76" s="52"/>
      <c r="D76" s="39"/>
      <c r="E76" s="39"/>
    </row>
    <row r="77" spans="1:5" ht="15.75">
      <c r="A77" s="105">
        <v>124</v>
      </c>
      <c r="B77" s="60" t="s">
        <v>520</v>
      </c>
      <c r="C77" s="52"/>
      <c r="D77" s="39"/>
      <c r="E77" s="39"/>
    </row>
    <row r="78" spans="1:5" ht="15.75">
      <c r="A78" s="105">
        <v>125</v>
      </c>
      <c r="B78" s="60" t="s">
        <v>521</v>
      </c>
      <c r="C78" s="52"/>
      <c r="D78" s="39"/>
      <c r="E78" s="39"/>
    </row>
    <row r="79" spans="1:5" ht="15.75">
      <c r="A79" s="105">
        <v>126</v>
      </c>
      <c r="B79" s="60" t="s">
        <v>522</v>
      </c>
      <c r="C79" s="52"/>
      <c r="D79" s="39"/>
      <c r="E79" s="39"/>
    </row>
    <row r="80" spans="1:5" ht="15.75">
      <c r="A80" s="105">
        <v>127</v>
      </c>
      <c r="B80" s="60" t="s">
        <v>523</v>
      </c>
      <c r="C80" s="52"/>
      <c r="D80" s="39"/>
      <c r="E80" s="39"/>
    </row>
    <row r="81" spans="1:5" ht="15.75">
      <c r="A81" s="105">
        <v>128</v>
      </c>
      <c r="B81" s="60" t="s">
        <v>524</v>
      </c>
      <c r="C81" s="52"/>
      <c r="D81" s="39"/>
      <c r="E81" s="39"/>
    </row>
    <row r="82" spans="1:5" ht="15.75">
      <c r="A82" s="105">
        <v>129</v>
      </c>
      <c r="B82" s="60" t="s">
        <v>525</v>
      </c>
      <c r="C82" s="52"/>
      <c r="D82" s="39"/>
      <c r="E82" s="39"/>
    </row>
    <row r="83" spans="1:5" ht="15.75">
      <c r="A83" s="105">
        <v>130</v>
      </c>
      <c r="B83" s="60" t="s">
        <v>526</v>
      </c>
      <c r="C83" s="52"/>
      <c r="D83" s="39"/>
      <c r="E83" s="39"/>
    </row>
    <row r="84" spans="1:5" ht="15.75">
      <c r="A84" s="105">
        <v>131</v>
      </c>
      <c r="B84" s="60" t="s">
        <v>527</v>
      </c>
      <c r="C84" s="52"/>
      <c r="D84" s="39"/>
      <c r="E84" s="39"/>
    </row>
    <row r="85" spans="1:5" ht="15.75">
      <c r="A85" s="105">
        <v>132</v>
      </c>
      <c r="B85" s="60" t="s">
        <v>528</v>
      </c>
      <c r="C85" s="52"/>
      <c r="D85" s="39"/>
      <c r="E85" s="39"/>
    </row>
    <row r="86" spans="1:5" ht="15.75">
      <c r="A86" s="105">
        <v>133</v>
      </c>
      <c r="B86" s="60" t="s">
        <v>529</v>
      </c>
      <c r="C86" s="52"/>
      <c r="D86" s="39"/>
      <c r="E86" s="39"/>
    </row>
    <row r="87" spans="1:5" ht="15.75">
      <c r="A87" s="105">
        <v>134</v>
      </c>
      <c r="B87" s="60" t="s">
        <v>530</v>
      </c>
      <c r="C87" s="52"/>
      <c r="D87" s="39"/>
      <c r="E87" s="39"/>
    </row>
    <row r="88" spans="1:5" ht="15.75">
      <c r="A88" s="105">
        <v>135</v>
      </c>
      <c r="B88" s="60" t="s">
        <v>531</v>
      </c>
      <c r="C88" s="52"/>
      <c r="D88" s="39"/>
      <c r="E88" s="39"/>
    </row>
    <row r="89" spans="1:5" ht="15.75">
      <c r="A89" s="105">
        <v>136</v>
      </c>
      <c r="B89" s="60" t="s">
        <v>532</v>
      </c>
      <c r="C89" s="52"/>
      <c r="D89" s="39"/>
      <c r="E89" s="39"/>
    </row>
    <row r="90" spans="1:5" ht="15.75">
      <c r="A90" s="105">
        <v>137</v>
      </c>
      <c r="B90" s="60" t="s">
        <v>533</v>
      </c>
      <c r="C90" s="52"/>
      <c r="D90" s="39"/>
      <c r="E90" s="39"/>
    </row>
    <row r="91" spans="1:5" ht="15.75">
      <c r="A91" s="105">
        <v>138</v>
      </c>
      <c r="B91" s="60" t="s">
        <v>534</v>
      </c>
      <c r="C91" s="52"/>
      <c r="D91" s="39"/>
      <c r="E91" s="39"/>
    </row>
    <row r="92" spans="1:5" ht="15.75">
      <c r="A92" s="105">
        <v>139</v>
      </c>
      <c r="B92" s="60" t="s">
        <v>535</v>
      </c>
      <c r="C92" s="52"/>
      <c r="D92" s="39"/>
      <c r="E92" s="39"/>
    </row>
    <row r="93" spans="1:5" ht="15.75">
      <c r="A93" s="105">
        <v>143</v>
      </c>
      <c r="B93" s="60" t="s">
        <v>536</v>
      </c>
      <c r="C93" s="52"/>
      <c r="D93" s="39"/>
      <c r="E93" s="39"/>
    </row>
    <row r="94" spans="1:5" ht="15.75">
      <c r="A94" s="105">
        <v>144</v>
      </c>
      <c r="B94" s="60" t="s">
        <v>537</v>
      </c>
      <c r="C94" s="52"/>
      <c r="D94" s="39"/>
      <c r="E94" s="39"/>
    </row>
    <row r="95" spans="1:5" ht="15.75">
      <c r="A95" s="105">
        <v>145</v>
      </c>
      <c r="B95" s="60" t="s">
        <v>538</v>
      </c>
      <c r="C95" s="52"/>
      <c r="D95" s="39"/>
      <c r="E95" s="39"/>
    </row>
    <row r="96" spans="1:5" ht="15.75">
      <c r="A96" s="105">
        <v>147</v>
      </c>
      <c r="B96" s="60" t="s">
        <v>539</v>
      </c>
      <c r="C96" s="52"/>
      <c r="D96" s="39"/>
      <c r="E96" s="39"/>
    </row>
    <row r="97" spans="1:5" ht="15.75">
      <c r="A97" s="105">
        <v>148</v>
      </c>
      <c r="B97" s="60" t="s">
        <v>540</v>
      </c>
      <c r="C97" s="52"/>
      <c r="D97" s="39"/>
      <c r="E97" s="39"/>
    </row>
    <row r="98" spans="1:5" ht="15.75">
      <c r="A98" s="105">
        <v>149</v>
      </c>
      <c r="B98" s="60" t="s">
        <v>541</v>
      </c>
      <c r="C98" s="52"/>
      <c r="D98" s="39"/>
      <c r="E98" s="39"/>
    </row>
    <row r="99" spans="1:5" ht="15.75">
      <c r="A99" s="105">
        <v>150</v>
      </c>
      <c r="B99" s="60" t="s">
        <v>542</v>
      </c>
      <c r="C99" s="52"/>
      <c r="D99" s="39"/>
      <c r="E99" s="39"/>
    </row>
    <row r="100" spans="1:5" ht="15.75">
      <c r="A100" s="105">
        <v>151</v>
      </c>
      <c r="B100" s="60" t="s">
        <v>543</v>
      </c>
      <c r="C100" s="52"/>
      <c r="D100" s="39"/>
      <c r="E100" s="39"/>
    </row>
    <row r="101" spans="1:5" ht="15.75">
      <c r="A101" s="105">
        <v>153</v>
      </c>
      <c r="B101" s="60" t="s">
        <v>544</v>
      </c>
      <c r="C101" s="52"/>
      <c r="D101" s="39"/>
      <c r="E101" s="39"/>
    </row>
    <row r="102" spans="1:5" ht="15.75">
      <c r="A102" s="105">
        <v>154</v>
      </c>
      <c r="B102" s="60" t="s">
        <v>545</v>
      </c>
      <c r="C102" s="52"/>
      <c r="D102" s="39"/>
      <c r="E102" s="39"/>
    </row>
    <row r="103" spans="1:5" ht="15.75">
      <c r="A103" s="105">
        <v>155</v>
      </c>
      <c r="B103" s="60" t="s">
        <v>546</v>
      </c>
      <c r="C103" s="52"/>
      <c r="D103" s="39"/>
      <c r="E103" s="39"/>
    </row>
    <row r="104" spans="1:5" ht="15.75">
      <c r="A104" s="105">
        <v>156</v>
      </c>
      <c r="B104" s="60" t="s">
        <v>547</v>
      </c>
      <c r="C104" s="52"/>
      <c r="D104" s="39"/>
      <c r="E104" s="39"/>
    </row>
    <row r="105" spans="1:5" ht="15.75">
      <c r="A105" s="105">
        <v>160</v>
      </c>
      <c r="B105" s="60" t="s">
        <v>548</v>
      </c>
      <c r="C105" s="52"/>
      <c r="D105" s="39"/>
      <c r="E105" s="39"/>
    </row>
    <row r="106" spans="1:5" ht="15.75">
      <c r="A106" s="105">
        <v>161</v>
      </c>
      <c r="B106" s="60" t="s">
        <v>549</v>
      </c>
      <c r="C106" s="52"/>
      <c r="D106" s="39"/>
      <c r="E106" s="39"/>
    </row>
    <row r="107" spans="1:5" ht="15.75">
      <c r="A107" s="105">
        <v>162</v>
      </c>
      <c r="B107" s="60" t="s">
        <v>550</v>
      </c>
      <c r="C107" s="52"/>
      <c r="D107" s="39"/>
      <c r="E107" s="39"/>
    </row>
    <row r="108" spans="1:5" ht="15.75">
      <c r="A108" s="105">
        <v>163</v>
      </c>
      <c r="B108" s="60" t="s">
        <v>551</v>
      </c>
      <c r="C108" s="52"/>
      <c r="D108" s="39"/>
      <c r="E108" s="39"/>
    </row>
    <row r="109" spans="1:5" ht="15.75">
      <c r="A109" s="105">
        <v>164</v>
      </c>
      <c r="B109" s="60" t="s">
        <v>552</v>
      </c>
      <c r="C109" s="52"/>
      <c r="D109" s="39"/>
      <c r="E109" s="39"/>
    </row>
    <row r="110" spans="1:5" ht="15.75">
      <c r="A110" s="105">
        <v>165</v>
      </c>
      <c r="B110" s="60" t="s">
        <v>553</v>
      </c>
      <c r="C110" s="52"/>
      <c r="D110" s="39"/>
      <c r="E110" s="39"/>
    </row>
    <row r="111" spans="1:5" ht="15.75">
      <c r="A111" s="105">
        <v>166</v>
      </c>
      <c r="B111" s="60" t="s">
        <v>554</v>
      </c>
      <c r="C111" s="52"/>
      <c r="D111" s="39"/>
      <c r="E111" s="39"/>
    </row>
    <row r="112" spans="1:5" ht="15.75">
      <c r="A112" s="105">
        <v>167</v>
      </c>
      <c r="B112" s="60" t="s">
        <v>555</v>
      </c>
      <c r="C112" s="52"/>
      <c r="D112" s="39"/>
      <c r="E112" s="39"/>
    </row>
    <row r="113" spans="1:5" ht="15.75">
      <c r="A113" s="105">
        <v>168</v>
      </c>
      <c r="B113" s="60" t="s">
        <v>556</v>
      </c>
      <c r="C113" s="52"/>
      <c r="D113" s="39"/>
      <c r="E113" s="39"/>
    </row>
    <row r="114" spans="1:5" ht="15.75">
      <c r="A114" s="105">
        <v>169</v>
      </c>
      <c r="B114" s="60" t="s">
        <v>557</v>
      </c>
      <c r="C114" s="52"/>
      <c r="D114" s="39"/>
      <c r="E114" s="39"/>
    </row>
    <row r="115" spans="1:5" ht="15.75">
      <c r="A115" s="105">
        <v>170</v>
      </c>
      <c r="B115" s="60" t="s">
        <v>558</v>
      </c>
      <c r="C115" s="52"/>
      <c r="D115" s="39"/>
      <c r="E115" s="39"/>
    </row>
    <row r="116" spans="1:5" ht="15.75">
      <c r="A116" s="105">
        <v>171</v>
      </c>
      <c r="B116" s="60" t="s">
        <v>559</v>
      </c>
      <c r="C116" s="52"/>
      <c r="D116" s="39"/>
      <c r="E116" s="39"/>
    </row>
    <row r="117" spans="1:5" ht="15.75">
      <c r="A117" s="105">
        <v>172</v>
      </c>
      <c r="B117" s="60" t="s">
        <v>560</v>
      </c>
      <c r="C117" s="52"/>
      <c r="D117" s="39"/>
      <c r="E117" s="39"/>
    </row>
    <row r="118" spans="1:5" ht="15.75">
      <c r="A118" s="105">
        <v>173</v>
      </c>
      <c r="B118" s="60" t="s">
        <v>561</v>
      </c>
      <c r="C118" s="52"/>
      <c r="D118" s="39"/>
      <c r="E118" s="39"/>
    </row>
    <row r="119" spans="1:5" ht="15.75">
      <c r="A119" s="105">
        <v>174</v>
      </c>
      <c r="B119" s="60" t="s">
        <v>562</v>
      </c>
      <c r="C119" s="52"/>
      <c r="D119" s="39"/>
      <c r="E119" s="39"/>
    </row>
    <row r="120" spans="1:5" ht="15.75">
      <c r="A120" s="105">
        <v>175</v>
      </c>
      <c r="B120" s="60" t="s">
        <v>563</v>
      </c>
      <c r="C120" s="52"/>
      <c r="D120" s="39"/>
      <c r="E120" s="39"/>
    </row>
    <row r="121" spans="1:5" ht="15.75">
      <c r="A121" s="105">
        <v>176</v>
      </c>
      <c r="B121" s="60" t="s">
        <v>564</v>
      </c>
      <c r="C121" s="52"/>
      <c r="D121" s="39"/>
      <c r="E121" s="39"/>
    </row>
    <row r="122" spans="1:5" ht="15.75">
      <c r="A122" s="105">
        <v>177</v>
      </c>
      <c r="B122" s="60" t="s">
        <v>565</v>
      </c>
      <c r="C122" s="52"/>
      <c r="D122" s="39"/>
      <c r="E122" s="39"/>
    </row>
    <row r="123" spans="1:5" ht="15.75">
      <c r="A123" s="105">
        <v>178</v>
      </c>
      <c r="B123" s="60" t="s">
        <v>566</v>
      </c>
      <c r="C123" s="52"/>
      <c r="D123" s="39"/>
      <c r="E123" s="39"/>
    </row>
    <row r="124" spans="1:5" ht="15.75">
      <c r="A124" s="105">
        <v>179</v>
      </c>
      <c r="B124" s="60" t="s">
        <v>567</v>
      </c>
      <c r="C124" s="52"/>
      <c r="D124" s="39"/>
      <c r="E124" s="39"/>
    </row>
    <row r="125" spans="1:5" ht="15.75">
      <c r="A125" s="105">
        <v>180</v>
      </c>
      <c r="B125" s="60" t="s">
        <v>568</v>
      </c>
      <c r="C125" s="52"/>
      <c r="D125" s="39"/>
      <c r="E125" s="39"/>
    </row>
    <row r="126" spans="1:5" ht="15.75">
      <c r="A126" s="105">
        <v>181</v>
      </c>
      <c r="B126" s="60" t="s">
        <v>569</v>
      </c>
      <c r="C126" s="52"/>
      <c r="D126" s="39"/>
      <c r="E126" s="39"/>
    </row>
    <row r="127" spans="1:5" ht="15.75">
      <c r="A127" s="105">
        <v>182</v>
      </c>
      <c r="B127" s="60" t="s">
        <v>570</v>
      </c>
      <c r="C127" s="52"/>
      <c r="D127" s="39"/>
      <c r="E127" s="39"/>
    </row>
    <row r="128" spans="1:5" ht="15.75">
      <c r="A128" s="105">
        <v>183</v>
      </c>
      <c r="B128" s="60" t="s">
        <v>571</v>
      </c>
      <c r="C128" s="52"/>
      <c r="D128" s="39"/>
      <c r="E128" s="39"/>
    </row>
    <row r="129" spans="1:5" ht="15.75">
      <c r="A129" s="105">
        <v>184</v>
      </c>
      <c r="B129" s="60" t="s">
        <v>572</v>
      </c>
      <c r="C129" s="52"/>
      <c r="D129" s="39"/>
      <c r="E129" s="39"/>
    </row>
    <row r="130" spans="1:5" ht="15.75">
      <c r="A130" s="105">
        <v>185</v>
      </c>
      <c r="B130" s="60" t="s">
        <v>573</v>
      </c>
      <c r="C130" s="52"/>
      <c r="D130" s="39"/>
      <c r="E130" s="39"/>
    </row>
    <row r="131" spans="1:5" ht="15.75">
      <c r="A131" s="105">
        <v>186</v>
      </c>
      <c r="B131" s="60" t="s">
        <v>574</v>
      </c>
      <c r="C131" s="52"/>
      <c r="D131" s="39"/>
      <c r="E131" s="39"/>
    </row>
    <row r="132" spans="1:5" ht="15.75">
      <c r="A132" s="105">
        <v>187</v>
      </c>
      <c r="B132" s="60" t="s">
        <v>575</v>
      </c>
      <c r="C132" s="52"/>
      <c r="D132" s="39"/>
      <c r="E132" s="39"/>
    </row>
    <row r="133" spans="1:5" ht="15.75">
      <c r="A133" s="105">
        <v>188</v>
      </c>
      <c r="B133" s="60" t="s">
        <v>576</v>
      </c>
      <c r="C133" s="52"/>
      <c r="D133" s="39"/>
      <c r="E133" s="39"/>
    </row>
    <row r="134" spans="1:5" ht="15.75">
      <c r="A134" s="105">
        <v>190</v>
      </c>
      <c r="B134" s="60" t="s">
        <v>577</v>
      </c>
      <c r="C134" s="52"/>
      <c r="D134" s="39"/>
      <c r="E134" s="39"/>
    </row>
    <row r="135" spans="1:5" ht="15.75">
      <c r="A135" s="105">
        <v>193</v>
      </c>
      <c r="B135" s="60" t="s">
        <v>578</v>
      </c>
      <c r="C135" s="52"/>
      <c r="D135" s="39"/>
      <c r="E135" s="39"/>
    </row>
    <row r="136" spans="1:5" ht="15.75">
      <c r="A136" s="105">
        <v>196</v>
      </c>
      <c r="B136" s="60" t="s">
        <v>579</v>
      </c>
      <c r="C136" s="52"/>
      <c r="D136" s="39"/>
      <c r="E136" s="39"/>
    </row>
    <row r="137" spans="1:5" ht="15.75">
      <c r="A137" s="105">
        <v>197</v>
      </c>
      <c r="B137" s="60" t="s">
        <v>580</v>
      </c>
      <c r="C137" s="52"/>
      <c r="D137" s="39"/>
      <c r="E137" s="39"/>
    </row>
    <row r="138" spans="1:5" ht="15.75">
      <c r="A138" s="105">
        <v>198</v>
      </c>
      <c r="B138" s="60" t="s">
        <v>581</v>
      </c>
      <c r="C138" s="52"/>
      <c r="D138" s="39"/>
      <c r="E138" s="39"/>
    </row>
    <row r="139" spans="1:5" ht="15.75">
      <c r="A139" s="105">
        <v>199</v>
      </c>
      <c r="B139" s="60" t="s">
        <v>582</v>
      </c>
      <c r="C139" s="52"/>
      <c r="D139" s="39"/>
      <c r="E139" s="39"/>
    </row>
    <row r="140" spans="1:5" ht="15.75">
      <c r="A140" s="105">
        <v>200</v>
      </c>
      <c r="B140" s="60" t="s">
        <v>583</v>
      </c>
      <c r="C140" s="52"/>
      <c r="D140" s="39"/>
      <c r="E140" s="39"/>
    </row>
    <row r="141" spans="1:5" ht="15.75">
      <c r="A141" s="105">
        <v>201</v>
      </c>
      <c r="B141" s="60" t="s">
        <v>584</v>
      </c>
      <c r="C141" s="52"/>
      <c r="D141" s="39"/>
      <c r="E141" s="39"/>
    </row>
    <row r="142" spans="1:5" ht="15.75">
      <c r="A142" s="105">
        <v>203</v>
      </c>
      <c r="B142" s="60" t="s">
        <v>585</v>
      </c>
      <c r="C142" s="52"/>
      <c r="D142" s="39"/>
      <c r="E142" s="39"/>
    </row>
    <row r="143" spans="1:5" ht="15.75">
      <c r="A143" s="105">
        <v>204</v>
      </c>
      <c r="B143" s="60" t="s">
        <v>586</v>
      </c>
      <c r="C143" s="52"/>
      <c r="D143" s="39"/>
      <c r="E143" s="39"/>
    </row>
    <row r="144" spans="1:5" ht="15.75">
      <c r="A144" s="105">
        <v>205</v>
      </c>
      <c r="B144" s="60" t="s">
        <v>587</v>
      </c>
      <c r="C144" s="52"/>
      <c r="D144" s="39"/>
      <c r="E144" s="39"/>
    </row>
    <row r="145" spans="1:5" ht="15.75">
      <c r="A145" s="105">
        <v>206</v>
      </c>
      <c r="B145" s="60" t="s">
        <v>588</v>
      </c>
      <c r="C145" s="52"/>
      <c r="D145" s="39"/>
      <c r="E145" s="39"/>
    </row>
    <row r="146" spans="1:5" ht="15.75">
      <c r="A146" s="105">
        <v>207</v>
      </c>
      <c r="B146" s="60" t="s">
        <v>589</v>
      </c>
      <c r="C146" s="52"/>
      <c r="D146" s="39"/>
      <c r="E146" s="39"/>
    </row>
    <row r="147" spans="1:5" ht="15.75">
      <c r="A147" s="105">
        <v>208</v>
      </c>
      <c r="B147" s="60" t="s">
        <v>590</v>
      </c>
      <c r="C147" s="52"/>
      <c r="D147" s="39"/>
      <c r="E147" s="39"/>
    </row>
    <row r="148" spans="1:5" ht="15.75">
      <c r="A148" s="105">
        <v>209</v>
      </c>
      <c r="B148" s="60" t="s">
        <v>591</v>
      </c>
      <c r="C148" s="52"/>
      <c r="D148" s="39"/>
      <c r="E148" s="39"/>
    </row>
    <row r="149" spans="1:5" ht="15.75">
      <c r="A149" s="105">
        <v>210</v>
      </c>
      <c r="B149" s="60" t="s">
        <v>592</v>
      </c>
      <c r="C149" s="52"/>
      <c r="D149" s="39"/>
      <c r="E149" s="39"/>
    </row>
    <row r="150" spans="1:5" ht="15.75">
      <c r="A150" s="105">
        <v>211</v>
      </c>
      <c r="B150" s="60" t="s">
        <v>593</v>
      </c>
      <c r="C150" s="52"/>
      <c r="D150" s="39"/>
      <c r="E150" s="39"/>
    </row>
    <row r="151" spans="1:5" ht="15.75">
      <c r="A151" s="105">
        <v>212</v>
      </c>
      <c r="B151" s="60" t="s">
        <v>594</v>
      </c>
      <c r="C151" s="52"/>
      <c r="D151" s="39"/>
      <c r="E151" s="39"/>
    </row>
    <row r="152" spans="1:5" ht="15.75">
      <c r="A152" s="105">
        <v>213</v>
      </c>
      <c r="B152" s="60" t="s">
        <v>595</v>
      </c>
      <c r="C152" s="52"/>
      <c r="D152" s="39"/>
      <c r="E152" s="39"/>
    </row>
    <row r="153" spans="1:5" ht="15.75">
      <c r="A153" s="105">
        <v>215</v>
      </c>
      <c r="B153" s="60" t="s">
        <v>596</v>
      </c>
      <c r="C153" s="52"/>
      <c r="D153" s="39"/>
      <c r="E153" s="39"/>
    </row>
    <row r="154" spans="1:5" ht="15.75">
      <c r="A154" s="105">
        <v>216</v>
      </c>
      <c r="B154" s="60" t="s">
        <v>597</v>
      </c>
      <c r="C154" s="52"/>
      <c r="D154" s="39"/>
      <c r="E154" s="39"/>
    </row>
    <row r="155" spans="1:5" ht="15.75">
      <c r="A155" s="105">
        <v>217</v>
      </c>
      <c r="B155" s="60" t="s">
        <v>598</v>
      </c>
      <c r="C155" s="52"/>
      <c r="D155" s="39"/>
      <c r="E155" s="39"/>
    </row>
    <row r="156" spans="1:5" ht="15.75">
      <c r="A156" s="105">
        <v>218</v>
      </c>
      <c r="B156" s="60" t="s">
        <v>599</v>
      </c>
      <c r="C156" s="52"/>
      <c r="D156" s="39"/>
      <c r="E156" s="39"/>
    </row>
    <row r="157" spans="1:5" ht="15.75">
      <c r="A157" s="105">
        <v>220</v>
      </c>
      <c r="B157" s="60" t="s">
        <v>600</v>
      </c>
      <c r="C157" s="52"/>
      <c r="D157" s="39"/>
      <c r="E157" s="39"/>
    </row>
    <row r="158" spans="1:5" ht="15.75">
      <c r="A158" s="105">
        <v>221</v>
      </c>
      <c r="B158" s="60" t="s">
        <v>601</v>
      </c>
      <c r="C158" s="52"/>
      <c r="D158" s="39"/>
      <c r="E158" s="39"/>
    </row>
    <row r="159" spans="1:5" ht="15.75">
      <c r="A159" s="105">
        <v>222</v>
      </c>
      <c r="B159" s="60" t="s">
        <v>602</v>
      </c>
      <c r="C159" s="52"/>
      <c r="D159" s="39"/>
      <c r="E159" s="39"/>
    </row>
    <row r="160" spans="1:5" ht="15.75">
      <c r="A160" s="105">
        <v>223</v>
      </c>
      <c r="B160" s="60" t="s">
        <v>603</v>
      </c>
      <c r="C160" s="52"/>
      <c r="D160" s="39"/>
      <c r="E160" s="39"/>
    </row>
    <row r="161" spans="1:5" ht="15.75">
      <c r="A161" s="105">
        <v>224</v>
      </c>
      <c r="B161" s="60" t="s">
        <v>604</v>
      </c>
      <c r="C161" s="52"/>
      <c r="D161" s="39"/>
      <c r="E161" s="39"/>
    </row>
    <row r="162" spans="1:5" ht="15.75">
      <c r="A162" s="105">
        <v>226</v>
      </c>
      <c r="B162" s="60" t="s">
        <v>605</v>
      </c>
      <c r="C162" s="52"/>
      <c r="D162" s="39"/>
      <c r="E162" s="39"/>
    </row>
    <row r="163" spans="1:5" ht="15.75">
      <c r="A163" s="105">
        <v>227</v>
      </c>
      <c r="B163" s="60" t="s">
        <v>606</v>
      </c>
      <c r="C163" s="52"/>
      <c r="D163" s="39"/>
      <c r="E163" s="39"/>
    </row>
    <row r="164" spans="1:5" ht="15.75">
      <c r="A164" s="105">
        <v>228</v>
      </c>
      <c r="B164" s="60" t="s">
        <v>607</v>
      </c>
      <c r="C164" s="52"/>
      <c r="D164" s="39"/>
      <c r="E164" s="39"/>
    </row>
    <row r="165" spans="1:5" ht="15.75">
      <c r="A165" s="105">
        <v>229</v>
      </c>
      <c r="B165" s="60" t="s">
        <v>608</v>
      </c>
      <c r="C165" s="52"/>
      <c r="D165" s="39"/>
      <c r="E165" s="39"/>
    </row>
    <row r="166" spans="1:5" ht="15.75">
      <c r="A166" s="105">
        <v>230</v>
      </c>
      <c r="B166" s="60" t="s">
        <v>609</v>
      </c>
      <c r="C166" s="52"/>
      <c r="D166" s="39"/>
      <c r="E166" s="39"/>
    </row>
    <row r="167" spans="1:5" ht="15.75">
      <c r="A167" s="105">
        <v>231</v>
      </c>
      <c r="B167" s="60" t="s">
        <v>610</v>
      </c>
      <c r="C167" s="52"/>
      <c r="D167" s="39"/>
      <c r="E167" s="39"/>
    </row>
    <row r="168" spans="1:5" ht="15.75">
      <c r="A168" s="105">
        <v>232</v>
      </c>
      <c r="B168" s="60" t="s">
        <v>611</v>
      </c>
      <c r="C168" s="52"/>
      <c r="D168" s="39"/>
      <c r="E168" s="39"/>
    </row>
    <row r="169" spans="1:5" ht="15.75">
      <c r="A169" s="105">
        <v>234</v>
      </c>
      <c r="B169" s="60" t="s">
        <v>612</v>
      </c>
      <c r="C169" s="52"/>
      <c r="D169" s="39"/>
      <c r="E169" s="39"/>
    </row>
    <row r="170" spans="1:5" ht="15.75">
      <c r="A170" s="105">
        <v>240</v>
      </c>
      <c r="B170" s="60" t="s">
        <v>613</v>
      </c>
      <c r="C170" s="52"/>
      <c r="D170" s="39"/>
      <c r="E170" s="39"/>
    </row>
    <row r="171" spans="1:5" ht="15.75">
      <c r="A171" s="105">
        <v>242</v>
      </c>
      <c r="B171" s="60" t="s">
        <v>614</v>
      </c>
      <c r="C171" s="52"/>
      <c r="D171" s="39"/>
      <c r="E171" s="39"/>
    </row>
    <row r="172" spans="1:5" ht="15.75">
      <c r="A172" s="105">
        <v>243</v>
      </c>
      <c r="B172" s="60" t="s">
        <v>615</v>
      </c>
      <c r="C172" s="52"/>
      <c r="D172" s="39"/>
      <c r="E172" s="39"/>
    </row>
    <row r="173" spans="1:5">
      <c r="A173" s="106">
        <v>245</v>
      </c>
      <c r="B173" s="59" t="s">
        <v>616</v>
      </c>
      <c r="C173" s="52"/>
      <c r="D173" s="39"/>
      <c r="E173" s="39"/>
    </row>
    <row r="174" spans="1:5">
      <c r="A174" s="106">
        <v>246</v>
      </c>
      <c r="B174" s="59" t="s">
        <v>617</v>
      </c>
      <c r="C174" s="52"/>
      <c r="D174" s="39"/>
      <c r="E174" s="39"/>
    </row>
    <row r="175" spans="1:5">
      <c r="A175" s="106">
        <v>247</v>
      </c>
      <c r="B175" s="59" t="s">
        <v>618</v>
      </c>
      <c r="C175" s="52"/>
      <c r="D175" s="39"/>
      <c r="E175" s="39"/>
    </row>
    <row r="176" spans="1:5" ht="15.75">
      <c r="A176" s="105">
        <v>248</v>
      </c>
      <c r="B176" s="60" t="s">
        <v>619</v>
      </c>
      <c r="C176" s="52"/>
      <c r="D176" s="39"/>
      <c r="E176" s="39"/>
    </row>
    <row r="177" spans="1:5" ht="15.75">
      <c r="A177" s="105">
        <v>250</v>
      </c>
      <c r="B177" s="60" t="s">
        <v>620</v>
      </c>
      <c r="C177" s="52"/>
      <c r="D177" s="39"/>
      <c r="E177" s="39"/>
    </row>
    <row r="178" spans="1:5">
      <c r="A178" s="106">
        <v>252</v>
      </c>
      <c r="B178" s="58" t="s">
        <v>621</v>
      </c>
      <c r="C178" s="52"/>
      <c r="D178" s="39"/>
      <c r="E178" s="39"/>
    </row>
    <row r="179" spans="1:5" ht="15.75">
      <c r="A179" s="105">
        <v>253</v>
      </c>
      <c r="B179" s="60" t="s">
        <v>622</v>
      </c>
      <c r="C179" s="52"/>
      <c r="D179" s="39"/>
      <c r="E179" s="39"/>
    </row>
    <row r="180" spans="1:5" ht="15.75">
      <c r="A180" s="105">
        <v>254</v>
      </c>
      <c r="B180" s="60" t="s">
        <v>623</v>
      </c>
      <c r="C180" s="52"/>
      <c r="D180" s="39"/>
      <c r="E180" s="39"/>
    </row>
    <row r="181" spans="1:5" ht="15.75">
      <c r="A181" s="105">
        <v>256</v>
      </c>
      <c r="B181" s="60" t="s">
        <v>624</v>
      </c>
      <c r="C181" s="52"/>
      <c r="D181" s="39"/>
      <c r="E181" s="39"/>
    </row>
    <row r="182" spans="1:5" ht="15.75">
      <c r="A182" s="105">
        <v>262</v>
      </c>
      <c r="B182" s="60" t="s">
        <v>625</v>
      </c>
      <c r="C182" s="52"/>
      <c r="D182" s="39"/>
      <c r="E182" s="39"/>
    </row>
    <row r="183" spans="1:5">
      <c r="A183" s="106">
        <v>266</v>
      </c>
      <c r="B183" s="58" t="s">
        <v>626</v>
      </c>
      <c r="C183" s="52"/>
      <c r="D183" s="39"/>
      <c r="E183" s="39"/>
    </row>
    <row r="184" spans="1:5" ht="15.75">
      <c r="A184" s="105">
        <v>267</v>
      </c>
      <c r="B184" s="60" t="s">
        <v>627</v>
      </c>
      <c r="C184" s="52"/>
      <c r="D184" s="39"/>
      <c r="E184" s="39"/>
    </row>
    <row r="185" spans="1:5" ht="15.75">
      <c r="A185" s="105">
        <v>270</v>
      </c>
      <c r="B185" s="60" t="s">
        <v>628</v>
      </c>
      <c r="C185" s="52"/>
      <c r="D185" s="39"/>
      <c r="E185" s="39"/>
    </row>
    <row r="186" spans="1:5" ht="15.75">
      <c r="A186" s="105">
        <v>271</v>
      </c>
      <c r="B186" s="60" t="s">
        <v>629</v>
      </c>
      <c r="C186" s="52"/>
      <c r="D186" s="39"/>
      <c r="E186" s="39"/>
    </row>
    <row r="187" spans="1:5" ht="15.75">
      <c r="A187" s="105">
        <v>272</v>
      </c>
      <c r="B187" s="60" t="s">
        <v>630</v>
      </c>
      <c r="C187" s="52"/>
      <c r="D187" s="39"/>
      <c r="E187" s="39"/>
    </row>
    <row r="188" spans="1:5" ht="15.75">
      <c r="A188" s="105">
        <v>273</v>
      </c>
      <c r="B188" s="60" t="s">
        <v>631</v>
      </c>
      <c r="C188" s="52"/>
      <c r="D188" s="39"/>
      <c r="E188" s="39"/>
    </row>
    <row r="189" spans="1:5" ht="15.75">
      <c r="A189" s="105">
        <v>274</v>
      </c>
      <c r="B189" s="60" t="s">
        <v>632</v>
      </c>
      <c r="C189" s="52"/>
      <c r="D189" s="39"/>
      <c r="E189" s="39"/>
    </row>
    <row r="190" spans="1:5">
      <c r="A190" s="106">
        <v>275</v>
      </c>
      <c r="B190" s="58" t="s">
        <v>633</v>
      </c>
      <c r="C190" s="52"/>
      <c r="D190" s="39"/>
      <c r="E190" s="39"/>
    </row>
    <row r="191" spans="1:5">
      <c r="A191" s="106">
        <v>277</v>
      </c>
      <c r="B191" s="58" t="s">
        <v>634</v>
      </c>
      <c r="C191" s="52"/>
      <c r="D191" s="39"/>
      <c r="E191" s="39"/>
    </row>
    <row r="192" spans="1:5">
      <c r="A192" s="106" t="s">
        <v>176</v>
      </c>
      <c r="B192" s="62" t="s">
        <v>635</v>
      </c>
      <c r="C192" s="52"/>
      <c r="D192" s="39"/>
      <c r="E192" s="39"/>
    </row>
    <row r="193" spans="1:5">
      <c r="A193" s="106" t="s">
        <v>177</v>
      </c>
      <c r="B193" s="62" t="s">
        <v>636</v>
      </c>
      <c r="C193" s="52"/>
      <c r="D193" s="39"/>
      <c r="E193" s="39"/>
    </row>
    <row r="194" spans="1:5">
      <c r="A194" s="106" t="s">
        <v>178</v>
      </c>
      <c r="B194" s="62" t="s">
        <v>637</v>
      </c>
      <c r="C194" s="52"/>
      <c r="D194" s="39"/>
      <c r="E194" s="39"/>
    </row>
    <row r="195" spans="1:5">
      <c r="A195" s="106" t="s">
        <v>179</v>
      </c>
      <c r="B195" s="62" t="s">
        <v>638</v>
      </c>
      <c r="C195" s="52"/>
      <c r="D195" s="39"/>
      <c r="E195" s="39"/>
    </row>
    <row r="196" spans="1:5">
      <c r="A196" s="106" t="s">
        <v>180</v>
      </c>
      <c r="B196" s="62" t="s">
        <v>639</v>
      </c>
      <c r="C196" s="52"/>
      <c r="D196" s="39"/>
      <c r="E196" s="39"/>
    </row>
    <row r="197" spans="1:5">
      <c r="A197" s="106" t="s">
        <v>181</v>
      </c>
      <c r="B197" s="62" t="s">
        <v>640</v>
      </c>
      <c r="C197" s="52"/>
      <c r="D197" s="39"/>
      <c r="E197" s="39"/>
    </row>
    <row r="198" spans="1:5">
      <c r="A198" s="106" t="s">
        <v>182</v>
      </c>
      <c r="B198" s="62" t="s">
        <v>641</v>
      </c>
      <c r="C198" s="52"/>
      <c r="D198" s="39"/>
      <c r="E198" s="39"/>
    </row>
    <row r="199" spans="1:5">
      <c r="A199" s="106" t="s">
        <v>183</v>
      </c>
      <c r="B199" s="62" t="s">
        <v>642</v>
      </c>
      <c r="C199" s="52"/>
      <c r="D199" s="39"/>
      <c r="E199" s="39"/>
    </row>
    <row r="200" spans="1:5">
      <c r="A200" s="106" t="s">
        <v>184</v>
      </c>
      <c r="B200" s="62" t="s">
        <v>643</v>
      </c>
      <c r="C200" s="52"/>
      <c r="D200" s="39"/>
      <c r="E200" s="39"/>
    </row>
    <row r="201" spans="1:5">
      <c r="A201" s="106" t="s">
        <v>185</v>
      </c>
      <c r="B201" s="62" t="s">
        <v>644</v>
      </c>
      <c r="C201" s="52"/>
      <c r="D201" s="39"/>
      <c r="E201" s="39"/>
    </row>
    <row r="202" spans="1:5">
      <c r="A202" s="106" t="s">
        <v>186</v>
      </c>
      <c r="B202" s="62" t="s">
        <v>645</v>
      </c>
      <c r="C202" s="52"/>
      <c r="D202" s="39"/>
      <c r="E202" s="39"/>
    </row>
    <row r="203" spans="1:5">
      <c r="A203" s="106" t="s">
        <v>187</v>
      </c>
      <c r="B203" s="62" t="s">
        <v>646</v>
      </c>
      <c r="C203" s="52"/>
      <c r="D203" s="39"/>
      <c r="E203" s="39"/>
    </row>
    <row r="204" spans="1:5">
      <c r="A204" s="106" t="s">
        <v>188</v>
      </c>
      <c r="B204" s="62" t="s">
        <v>647</v>
      </c>
      <c r="C204" s="52"/>
      <c r="D204" s="39"/>
      <c r="E204" s="39"/>
    </row>
    <row r="205" spans="1:5">
      <c r="A205" s="106" t="s">
        <v>189</v>
      </c>
      <c r="B205" s="62" t="s">
        <v>648</v>
      </c>
      <c r="C205" s="52"/>
      <c r="D205" s="39"/>
      <c r="E205" s="39"/>
    </row>
    <row r="206" spans="1:5">
      <c r="A206" s="106" t="s">
        <v>190</v>
      </c>
      <c r="B206" s="62" t="s">
        <v>649</v>
      </c>
      <c r="C206" s="52"/>
      <c r="D206" s="39"/>
      <c r="E206" s="39"/>
    </row>
    <row r="207" spans="1:5">
      <c r="A207" s="106" t="s">
        <v>191</v>
      </c>
      <c r="B207" s="62" t="s">
        <v>650</v>
      </c>
      <c r="C207" s="52"/>
      <c r="D207" s="39"/>
      <c r="E207" s="39"/>
    </row>
    <row r="208" spans="1:5">
      <c r="A208" s="106" t="s">
        <v>192</v>
      </c>
      <c r="B208" s="62" t="s">
        <v>651</v>
      </c>
      <c r="C208" s="52"/>
      <c r="D208" s="39"/>
      <c r="E208" s="39"/>
    </row>
    <row r="209" spans="1:5">
      <c r="A209" s="106" t="s">
        <v>193</v>
      </c>
      <c r="B209" s="62" t="s">
        <v>652</v>
      </c>
      <c r="C209" s="52"/>
      <c r="D209" s="39"/>
      <c r="E209" s="39"/>
    </row>
    <row r="210" spans="1:5">
      <c r="A210" s="106" t="s">
        <v>194</v>
      </c>
      <c r="B210" s="62" t="s">
        <v>653</v>
      </c>
      <c r="C210" s="52"/>
      <c r="D210" s="39"/>
      <c r="E210" s="39"/>
    </row>
    <row r="211" spans="1:5">
      <c r="A211" s="106" t="s">
        <v>195</v>
      </c>
      <c r="B211" s="62" t="s">
        <v>654</v>
      </c>
      <c r="C211" s="52"/>
      <c r="D211" s="39"/>
      <c r="E211" s="39"/>
    </row>
    <row r="212" spans="1:5">
      <c r="A212" s="106" t="s">
        <v>196</v>
      </c>
      <c r="B212" s="62" t="s">
        <v>655</v>
      </c>
      <c r="C212" s="52"/>
      <c r="D212" s="39"/>
      <c r="E212" s="39"/>
    </row>
    <row r="213" spans="1:5">
      <c r="A213" s="106" t="s">
        <v>198</v>
      </c>
      <c r="B213" s="62" t="s">
        <v>656</v>
      </c>
      <c r="C213" s="52"/>
      <c r="D213" s="39"/>
      <c r="E213" s="39"/>
    </row>
    <row r="214" spans="1:5">
      <c r="A214" s="106" t="s">
        <v>199</v>
      </c>
      <c r="B214" s="62" t="s">
        <v>657</v>
      </c>
      <c r="C214" s="52"/>
      <c r="D214" s="39"/>
      <c r="E214" s="39"/>
    </row>
    <row r="215" spans="1:5">
      <c r="A215" s="106" t="s">
        <v>200</v>
      </c>
      <c r="B215" s="62" t="s">
        <v>658</v>
      </c>
      <c r="C215" s="52"/>
      <c r="D215" s="39"/>
      <c r="E215" s="39"/>
    </row>
    <row r="216" spans="1:5">
      <c r="A216" s="106" t="s">
        <v>201</v>
      </c>
      <c r="B216" s="62" t="s">
        <v>659</v>
      </c>
      <c r="C216" s="52"/>
      <c r="D216" s="39"/>
      <c r="E216" s="39"/>
    </row>
    <row r="217" spans="1:5">
      <c r="A217" s="106" t="s">
        <v>202</v>
      </c>
      <c r="B217" s="62" t="s">
        <v>660</v>
      </c>
      <c r="C217" s="52"/>
      <c r="D217" s="39"/>
      <c r="E217" s="39"/>
    </row>
    <row r="218" spans="1:5">
      <c r="A218" s="106" t="s">
        <v>203</v>
      </c>
      <c r="B218" s="62" t="s">
        <v>661</v>
      </c>
      <c r="C218" s="52"/>
      <c r="D218" s="39"/>
      <c r="E218" s="39"/>
    </row>
    <row r="219" spans="1:5">
      <c r="A219" s="106" t="s">
        <v>204</v>
      </c>
      <c r="B219" s="62" t="s">
        <v>662</v>
      </c>
      <c r="C219" s="52"/>
      <c r="D219" s="39"/>
      <c r="E219" s="39"/>
    </row>
    <row r="220" spans="1:5">
      <c r="A220" s="106" t="s">
        <v>205</v>
      </c>
      <c r="B220" s="62" t="s">
        <v>663</v>
      </c>
      <c r="C220" s="52"/>
      <c r="D220" s="39"/>
      <c r="E220" s="39"/>
    </row>
    <row r="221" spans="1:5">
      <c r="A221" s="106" t="s">
        <v>206</v>
      </c>
      <c r="B221" s="62" t="s">
        <v>664</v>
      </c>
      <c r="C221" s="52"/>
      <c r="D221" s="39"/>
      <c r="E221" s="39"/>
    </row>
    <row r="222" spans="1:5">
      <c r="A222" s="106" t="s">
        <v>207</v>
      </c>
      <c r="B222" s="62" t="s">
        <v>665</v>
      </c>
      <c r="C222" s="52"/>
      <c r="D222" s="39"/>
      <c r="E222" s="39"/>
    </row>
    <row r="223" spans="1:5">
      <c r="A223" s="106" t="s">
        <v>208</v>
      </c>
      <c r="B223" s="62" t="s">
        <v>666</v>
      </c>
      <c r="C223" s="52"/>
      <c r="D223" s="39"/>
      <c r="E223" s="39"/>
    </row>
    <row r="224" spans="1:5">
      <c r="A224" s="106" t="s">
        <v>209</v>
      </c>
      <c r="B224" s="62" t="s">
        <v>667</v>
      </c>
      <c r="C224" s="52"/>
      <c r="D224" s="39"/>
      <c r="E224" s="39"/>
    </row>
    <row r="225" spans="1:5">
      <c r="A225" s="106" t="s">
        <v>764</v>
      </c>
      <c r="B225" s="62" t="s">
        <v>668</v>
      </c>
      <c r="C225" s="52"/>
      <c r="D225" s="39"/>
      <c r="E225" s="39"/>
    </row>
    <row r="226" spans="1:5">
      <c r="A226" s="106" t="s">
        <v>210</v>
      </c>
      <c r="B226" s="62" t="s">
        <v>669</v>
      </c>
      <c r="C226" s="52"/>
      <c r="D226" s="39"/>
      <c r="E226" s="39"/>
    </row>
    <row r="227" spans="1:5">
      <c r="A227" s="106" t="s">
        <v>211</v>
      </c>
      <c r="B227" s="62" t="s">
        <v>670</v>
      </c>
      <c r="C227" s="52"/>
      <c r="D227" s="39"/>
      <c r="E227" s="39"/>
    </row>
    <row r="228" spans="1:5">
      <c r="A228" s="106" t="s">
        <v>212</v>
      </c>
      <c r="B228" s="62" t="s">
        <v>671</v>
      </c>
      <c r="C228" s="52"/>
      <c r="D228" s="39"/>
      <c r="E228" s="39"/>
    </row>
    <row r="229" spans="1:5">
      <c r="A229" s="106" t="s">
        <v>214</v>
      </c>
      <c r="B229" s="62" t="s">
        <v>672</v>
      </c>
      <c r="C229" s="52"/>
      <c r="D229" s="39"/>
      <c r="E229" s="39"/>
    </row>
    <row r="230" spans="1:5">
      <c r="A230" s="106" t="s">
        <v>215</v>
      </c>
      <c r="B230" s="62" t="s">
        <v>673</v>
      </c>
      <c r="C230" s="52"/>
      <c r="D230" s="39"/>
      <c r="E230" s="39"/>
    </row>
    <row r="231" spans="1:5">
      <c r="A231" s="106" t="s">
        <v>216</v>
      </c>
      <c r="B231" s="62" t="s">
        <v>674</v>
      </c>
      <c r="C231" s="52"/>
      <c r="D231" s="39"/>
      <c r="E231" s="39"/>
    </row>
    <row r="232" spans="1:5">
      <c r="A232" s="106" t="s">
        <v>217</v>
      </c>
      <c r="B232" s="62" t="s">
        <v>675</v>
      </c>
      <c r="C232" s="52"/>
      <c r="D232" s="39"/>
      <c r="E232" s="39"/>
    </row>
    <row r="233" spans="1:5">
      <c r="A233" s="106" t="s">
        <v>218</v>
      </c>
      <c r="B233" s="62" t="s">
        <v>676</v>
      </c>
      <c r="C233" s="52"/>
      <c r="D233" s="39"/>
      <c r="E233" s="39"/>
    </row>
    <row r="234" spans="1:5">
      <c r="A234" s="106" t="s">
        <v>765</v>
      </c>
      <c r="B234" s="62" t="s">
        <v>677</v>
      </c>
      <c r="C234" s="52"/>
      <c r="D234" s="39"/>
      <c r="E234" s="39"/>
    </row>
    <row r="235" spans="1:5">
      <c r="A235" s="106" t="s">
        <v>219</v>
      </c>
      <c r="B235" s="62" t="s">
        <v>678</v>
      </c>
      <c r="C235" s="52"/>
      <c r="D235" s="39"/>
      <c r="E235" s="39"/>
    </row>
    <row r="236" spans="1:5">
      <c r="A236" s="106" t="s">
        <v>220</v>
      </c>
      <c r="B236" s="62" t="s">
        <v>679</v>
      </c>
      <c r="C236" s="52"/>
      <c r="D236" s="39"/>
      <c r="E236" s="39"/>
    </row>
    <row r="237" spans="1:5">
      <c r="A237" s="106" t="s">
        <v>221</v>
      </c>
      <c r="B237" s="62" t="s">
        <v>680</v>
      </c>
      <c r="C237" s="52"/>
      <c r="D237" s="39"/>
      <c r="E237" s="39"/>
    </row>
    <row r="238" spans="1:5">
      <c r="A238" s="106" t="s">
        <v>222</v>
      </c>
      <c r="B238" s="62" t="s">
        <v>681</v>
      </c>
      <c r="C238" s="52"/>
      <c r="D238" s="39"/>
      <c r="E238" s="39"/>
    </row>
    <row r="239" spans="1:5">
      <c r="A239" s="106" t="s">
        <v>223</v>
      </c>
      <c r="B239" s="62" t="s">
        <v>682</v>
      </c>
      <c r="C239" s="52"/>
      <c r="D239" s="39"/>
      <c r="E239" s="39"/>
    </row>
    <row r="240" spans="1:5">
      <c r="A240" s="106" t="s">
        <v>224</v>
      </c>
      <c r="B240" s="62" t="s">
        <v>683</v>
      </c>
      <c r="C240" s="52"/>
      <c r="D240" s="39"/>
      <c r="E240" s="39"/>
    </row>
    <row r="241" spans="1:5">
      <c r="A241" s="106" t="s">
        <v>225</v>
      </c>
      <c r="B241" s="62" t="s">
        <v>684</v>
      </c>
      <c r="C241" s="52"/>
      <c r="D241" s="39"/>
      <c r="E241" s="39"/>
    </row>
    <row r="242" spans="1:5">
      <c r="A242" s="106" t="s">
        <v>226</v>
      </c>
      <c r="B242" s="62" t="s">
        <v>685</v>
      </c>
      <c r="C242" s="52"/>
      <c r="D242" s="39"/>
      <c r="E242" s="39"/>
    </row>
    <row r="243" spans="1:5">
      <c r="A243" s="106" t="s">
        <v>227</v>
      </c>
      <c r="B243" s="62" t="s">
        <v>686</v>
      </c>
      <c r="C243" s="52"/>
      <c r="D243" s="39"/>
      <c r="E243" s="39"/>
    </row>
    <row r="244" spans="1:5">
      <c r="A244" s="106" t="s">
        <v>229</v>
      </c>
      <c r="B244" s="62" t="s">
        <v>687</v>
      </c>
      <c r="C244" s="52"/>
      <c r="D244" s="39"/>
      <c r="E244" s="39"/>
    </row>
    <row r="245" spans="1:5">
      <c r="A245" s="106" t="s">
        <v>230</v>
      </c>
      <c r="B245" s="62" t="s">
        <v>688</v>
      </c>
      <c r="C245" s="52"/>
      <c r="D245" s="39"/>
      <c r="E245" s="39"/>
    </row>
    <row r="246" spans="1:5">
      <c r="A246" s="106" t="s">
        <v>231</v>
      </c>
      <c r="B246" s="62" t="s">
        <v>689</v>
      </c>
      <c r="C246" s="52"/>
      <c r="D246" s="39"/>
      <c r="E246" s="39"/>
    </row>
    <row r="247" spans="1:5">
      <c r="A247" s="106" t="s">
        <v>232</v>
      </c>
      <c r="B247" s="62" t="s">
        <v>690</v>
      </c>
      <c r="C247" s="52"/>
      <c r="D247" s="39"/>
      <c r="E247" s="39"/>
    </row>
    <row r="248" spans="1:5">
      <c r="A248" s="106" t="s">
        <v>233</v>
      </c>
      <c r="B248" s="62" t="s">
        <v>691</v>
      </c>
      <c r="C248" s="52"/>
      <c r="D248" s="39"/>
      <c r="E248" s="39"/>
    </row>
    <row r="249" spans="1:5">
      <c r="A249" s="106" t="s">
        <v>234</v>
      </c>
      <c r="B249" s="62" t="s">
        <v>692</v>
      </c>
      <c r="C249" s="52"/>
      <c r="D249" s="39"/>
      <c r="E249" s="39"/>
    </row>
    <row r="250" spans="1:5">
      <c r="A250" s="106" t="s">
        <v>235</v>
      </c>
      <c r="B250" s="62" t="s">
        <v>693</v>
      </c>
      <c r="C250" s="52"/>
      <c r="D250" s="39"/>
      <c r="E250" s="39"/>
    </row>
    <row r="251" spans="1:5">
      <c r="A251" s="106" t="s">
        <v>236</v>
      </c>
      <c r="B251" s="62" t="s">
        <v>694</v>
      </c>
      <c r="C251" s="52"/>
      <c r="D251" s="39"/>
      <c r="E251" s="39"/>
    </row>
    <row r="252" spans="1:5">
      <c r="A252" s="106" t="s">
        <v>237</v>
      </c>
      <c r="B252" s="62" t="s">
        <v>695</v>
      </c>
      <c r="C252" s="52"/>
      <c r="D252" s="39"/>
      <c r="E252" s="39"/>
    </row>
    <row r="253" spans="1:5">
      <c r="A253" s="106" t="s">
        <v>238</v>
      </c>
      <c r="B253" s="62" t="s">
        <v>696</v>
      </c>
      <c r="C253" s="52"/>
      <c r="D253" s="39"/>
      <c r="E253" s="39"/>
    </row>
    <row r="254" spans="1:5">
      <c r="A254" s="106" t="s">
        <v>239</v>
      </c>
      <c r="B254" s="62" t="s">
        <v>697</v>
      </c>
      <c r="C254" s="52"/>
      <c r="D254" s="39"/>
      <c r="E254" s="39"/>
    </row>
    <row r="255" spans="1:5">
      <c r="A255" s="106" t="s">
        <v>241</v>
      </c>
      <c r="B255" s="62" t="s">
        <v>698</v>
      </c>
      <c r="C255" s="52"/>
      <c r="D255" s="39"/>
      <c r="E255" s="39"/>
    </row>
    <row r="256" spans="1:5">
      <c r="A256" s="106" t="s">
        <v>242</v>
      </c>
      <c r="B256" s="62" t="s">
        <v>699</v>
      </c>
      <c r="C256" s="52"/>
      <c r="D256" s="39"/>
      <c r="E256" s="39"/>
    </row>
    <row r="257" spans="1:5">
      <c r="A257" s="106" t="s">
        <v>243</v>
      </c>
      <c r="B257" s="62" t="s">
        <v>700</v>
      </c>
      <c r="C257" s="52"/>
      <c r="D257" s="39"/>
      <c r="E257" s="39"/>
    </row>
    <row r="258" spans="1:5">
      <c r="A258" s="106" t="s">
        <v>244</v>
      </c>
      <c r="B258" s="62" t="s">
        <v>701</v>
      </c>
      <c r="C258" s="52"/>
      <c r="D258" s="39"/>
      <c r="E258" s="39"/>
    </row>
    <row r="259" spans="1:5">
      <c r="A259" s="106" t="s">
        <v>245</v>
      </c>
      <c r="B259" s="62" t="s">
        <v>702</v>
      </c>
      <c r="C259" s="52"/>
      <c r="D259" s="39"/>
      <c r="E259" s="39"/>
    </row>
    <row r="260" spans="1:5">
      <c r="A260" s="106" t="s">
        <v>246</v>
      </c>
      <c r="B260" s="62" t="s">
        <v>703</v>
      </c>
      <c r="C260" s="52"/>
      <c r="D260" s="39"/>
      <c r="E260" s="39"/>
    </row>
    <row r="261" spans="1:5">
      <c r="A261" s="106" t="s">
        <v>247</v>
      </c>
      <c r="B261" s="62" t="s">
        <v>704</v>
      </c>
      <c r="C261" s="52"/>
      <c r="D261" s="39"/>
      <c r="E261" s="39"/>
    </row>
    <row r="262" spans="1:5">
      <c r="A262" s="106" t="s">
        <v>248</v>
      </c>
      <c r="B262" s="62" t="s">
        <v>705</v>
      </c>
      <c r="C262" s="52"/>
      <c r="D262" s="39"/>
      <c r="E262" s="39"/>
    </row>
    <row r="263" spans="1:5">
      <c r="A263" s="106" t="s">
        <v>249</v>
      </c>
      <c r="B263" s="62" t="s">
        <v>706</v>
      </c>
      <c r="C263" s="52"/>
      <c r="D263" s="39"/>
      <c r="E263" s="39"/>
    </row>
    <row r="264" spans="1:5">
      <c r="A264" s="106" t="s">
        <v>250</v>
      </c>
      <c r="B264" s="62" t="s">
        <v>707</v>
      </c>
      <c r="C264" s="52"/>
      <c r="D264" s="39"/>
      <c r="E264" s="39"/>
    </row>
    <row r="265" spans="1:5">
      <c r="A265" s="106" t="s">
        <v>251</v>
      </c>
      <c r="B265" s="62" t="s">
        <v>708</v>
      </c>
      <c r="C265" s="52"/>
      <c r="D265" s="39"/>
      <c r="E265" s="39"/>
    </row>
    <row r="266" spans="1:5">
      <c r="A266" s="106" t="s">
        <v>253</v>
      </c>
      <c r="B266" s="62" t="s">
        <v>709</v>
      </c>
      <c r="C266" s="52"/>
      <c r="D266" s="39"/>
      <c r="E266" s="39"/>
    </row>
    <row r="267" spans="1:5">
      <c r="A267" s="106" t="s">
        <v>254</v>
      </c>
      <c r="B267" s="62" t="s">
        <v>710</v>
      </c>
      <c r="C267" s="52"/>
      <c r="D267" s="39"/>
      <c r="E267" s="39"/>
    </row>
    <row r="268" spans="1:5">
      <c r="A268" s="106" t="s">
        <v>155</v>
      </c>
      <c r="B268" s="62" t="s">
        <v>711</v>
      </c>
      <c r="C268" s="52"/>
      <c r="D268" s="39"/>
      <c r="E268" s="39"/>
    </row>
    <row r="269" spans="1:5">
      <c r="A269" s="106" t="s">
        <v>162</v>
      </c>
      <c r="B269" s="62" t="s">
        <v>712</v>
      </c>
      <c r="C269" s="52"/>
      <c r="D269" s="39"/>
      <c r="E269" s="39"/>
    </row>
    <row r="270" spans="1:5">
      <c r="A270" s="106" t="s">
        <v>228</v>
      </c>
      <c r="B270" s="62" t="s">
        <v>713</v>
      </c>
      <c r="C270" s="52"/>
      <c r="D270" s="39"/>
      <c r="E270" s="39"/>
    </row>
    <row r="271" spans="1:5">
      <c r="A271" s="106" t="s">
        <v>159</v>
      </c>
      <c r="B271" s="62" t="s">
        <v>714</v>
      </c>
      <c r="C271" s="52"/>
      <c r="D271" s="39"/>
      <c r="E271" s="39"/>
    </row>
    <row r="272" spans="1:5">
      <c r="A272" s="106" t="s">
        <v>141</v>
      </c>
      <c r="B272" s="62" t="s">
        <v>715</v>
      </c>
      <c r="C272" s="52"/>
      <c r="D272" s="39"/>
      <c r="E272" s="39"/>
    </row>
    <row r="273" spans="1:5">
      <c r="A273" s="106" t="s">
        <v>144</v>
      </c>
      <c r="B273" s="62" t="s">
        <v>716</v>
      </c>
      <c r="C273" s="52"/>
      <c r="D273" s="39"/>
      <c r="E273" s="39"/>
    </row>
    <row r="274" spans="1:5">
      <c r="A274" s="106" t="s">
        <v>148</v>
      </c>
      <c r="B274" s="62" t="s">
        <v>717</v>
      </c>
      <c r="C274" s="52"/>
      <c r="D274" s="39"/>
      <c r="E274" s="39"/>
    </row>
    <row r="275" spans="1:5">
      <c r="A275" s="106" t="s">
        <v>150</v>
      </c>
      <c r="B275" s="62" t="s">
        <v>718</v>
      </c>
      <c r="C275" s="52"/>
      <c r="D275" s="39"/>
      <c r="E275" s="39"/>
    </row>
    <row r="276" spans="1:5">
      <c r="A276" s="106" t="s">
        <v>164</v>
      </c>
      <c r="B276" s="62" t="s">
        <v>719</v>
      </c>
      <c r="C276" s="52"/>
      <c r="D276" s="39"/>
      <c r="E276" s="39"/>
    </row>
    <row r="277" spans="1:5">
      <c r="A277" s="106" t="s">
        <v>175</v>
      </c>
      <c r="B277" s="62" t="s">
        <v>720</v>
      </c>
      <c r="C277" s="52"/>
      <c r="D277" s="39"/>
      <c r="E277" s="39"/>
    </row>
    <row r="278" spans="1:5">
      <c r="A278" s="106" t="s">
        <v>142</v>
      </c>
      <c r="B278" s="62" t="s">
        <v>721</v>
      </c>
      <c r="C278" s="52"/>
      <c r="D278" s="39"/>
      <c r="E278" s="39"/>
    </row>
    <row r="279" spans="1:5">
      <c r="A279" s="106" t="s">
        <v>128</v>
      </c>
      <c r="B279" s="62" t="s">
        <v>722</v>
      </c>
      <c r="C279" s="52"/>
      <c r="D279" s="39"/>
      <c r="E279" s="39"/>
    </row>
    <row r="280" spans="1:5">
      <c r="A280" s="106" t="s">
        <v>129</v>
      </c>
      <c r="B280" s="62" t="s">
        <v>723</v>
      </c>
      <c r="C280" s="52"/>
      <c r="D280" s="39"/>
      <c r="E280" s="39"/>
    </row>
    <row r="281" spans="1:5">
      <c r="A281" s="106" t="s">
        <v>130</v>
      </c>
      <c r="B281" s="62" t="s">
        <v>724</v>
      </c>
      <c r="C281" s="52"/>
      <c r="D281" s="39"/>
      <c r="E281" s="39"/>
    </row>
    <row r="282" spans="1:5">
      <c r="A282" s="106" t="s">
        <v>131</v>
      </c>
      <c r="B282" s="62" t="s">
        <v>725</v>
      </c>
      <c r="C282" s="52"/>
      <c r="D282" s="39"/>
      <c r="E282" s="39"/>
    </row>
    <row r="283" spans="1:5">
      <c r="A283" s="106" t="s">
        <v>132</v>
      </c>
      <c r="B283" s="62" t="s">
        <v>726</v>
      </c>
      <c r="C283" s="52"/>
      <c r="D283" s="39"/>
      <c r="E283" s="39"/>
    </row>
    <row r="284" spans="1:5">
      <c r="A284" s="106" t="s">
        <v>133</v>
      </c>
      <c r="B284" s="62" t="s">
        <v>727</v>
      </c>
      <c r="C284" s="52"/>
      <c r="D284" s="39"/>
      <c r="E284" s="39"/>
    </row>
    <row r="285" spans="1:5">
      <c r="A285" s="106" t="s">
        <v>135</v>
      </c>
      <c r="B285" s="62" t="s">
        <v>728</v>
      </c>
      <c r="C285" s="52"/>
      <c r="D285" s="39"/>
      <c r="E285" s="39"/>
    </row>
    <row r="286" spans="1:5">
      <c r="A286" s="106" t="s">
        <v>137</v>
      </c>
      <c r="B286" s="62" t="s">
        <v>729</v>
      </c>
      <c r="C286" s="52"/>
      <c r="D286" s="39"/>
      <c r="E286" s="39"/>
    </row>
    <row r="287" spans="1:5">
      <c r="A287" s="106" t="s">
        <v>138</v>
      </c>
      <c r="B287" s="62" t="s">
        <v>730</v>
      </c>
      <c r="C287" s="52"/>
      <c r="D287" s="39"/>
      <c r="E287" s="39"/>
    </row>
    <row r="288" spans="1:5">
      <c r="A288" s="106" t="s">
        <v>140</v>
      </c>
      <c r="B288" s="62" t="s">
        <v>731</v>
      </c>
      <c r="C288" s="52"/>
      <c r="D288" s="39"/>
      <c r="E288" s="39"/>
    </row>
    <row r="289" spans="1:5">
      <c r="A289" s="106" t="s">
        <v>143</v>
      </c>
      <c r="B289" s="62" t="s">
        <v>732</v>
      </c>
      <c r="C289" s="52"/>
      <c r="D289" s="39"/>
      <c r="E289" s="39"/>
    </row>
    <row r="290" spans="1:5">
      <c r="A290" s="106" t="s">
        <v>147</v>
      </c>
      <c r="B290" s="62" t="s">
        <v>733</v>
      </c>
      <c r="C290" s="52"/>
      <c r="D290" s="39"/>
      <c r="E290" s="39"/>
    </row>
    <row r="291" spans="1:5">
      <c r="A291" s="106" t="s">
        <v>153</v>
      </c>
      <c r="B291" s="62" t="s">
        <v>734</v>
      </c>
      <c r="C291" s="52"/>
      <c r="D291" s="39"/>
      <c r="E291" s="39"/>
    </row>
    <row r="292" spans="1:5">
      <c r="A292" s="106" t="s">
        <v>154</v>
      </c>
      <c r="B292" s="62" t="s">
        <v>735</v>
      </c>
      <c r="C292" s="52"/>
      <c r="D292" s="39"/>
      <c r="E292" s="39"/>
    </row>
    <row r="293" spans="1:5">
      <c r="A293" s="106" t="s">
        <v>156</v>
      </c>
      <c r="B293" s="62" t="s">
        <v>736</v>
      </c>
      <c r="C293" s="52"/>
      <c r="D293" s="39"/>
      <c r="E293" s="39"/>
    </row>
    <row r="294" spans="1:5">
      <c r="A294" s="106" t="s">
        <v>157</v>
      </c>
      <c r="B294" s="62" t="s">
        <v>737</v>
      </c>
      <c r="C294" s="52"/>
      <c r="D294" s="39"/>
      <c r="E294" s="39"/>
    </row>
    <row r="295" spans="1:5">
      <c r="A295" s="106" t="s">
        <v>161</v>
      </c>
      <c r="B295" s="62" t="s">
        <v>738</v>
      </c>
      <c r="C295" s="52"/>
      <c r="D295" s="39"/>
      <c r="E295" s="39"/>
    </row>
    <row r="296" spans="1:5">
      <c r="A296" s="106" t="s">
        <v>163</v>
      </c>
      <c r="B296" s="62" t="s">
        <v>739</v>
      </c>
      <c r="C296" s="52"/>
      <c r="D296" s="39"/>
      <c r="E296" s="39"/>
    </row>
    <row r="297" spans="1:5">
      <c r="A297" s="106" t="s">
        <v>165</v>
      </c>
      <c r="B297" s="62" t="s">
        <v>740</v>
      </c>
      <c r="C297" s="52"/>
      <c r="D297" s="39"/>
      <c r="E297" s="39"/>
    </row>
    <row r="298" spans="1:5">
      <c r="A298" s="106" t="s">
        <v>166</v>
      </c>
      <c r="B298" s="62" t="s">
        <v>741</v>
      </c>
      <c r="C298" s="52"/>
      <c r="D298" s="39"/>
      <c r="E298" s="39"/>
    </row>
    <row r="299" spans="1:5">
      <c r="A299" s="106" t="s">
        <v>167</v>
      </c>
      <c r="B299" s="62" t="s">
        <v>742</v>
      </c>
      <c r="C299" s="52"/>
      <c r="D299" s="39"/>
      <c r="E299" s="39"/>
    </row>
    <row r="300" spans="1:5">
      <c r="A300" s="106" t="s">
        <v>168</v>
      </c>
      <c r="B300" s="62" t="s">
        <v>743</v>
      </c>
      <c r="C300" s="52"/>
      <c r="D300" s="39"/>
      <c r="E300" s="39"/>
    </row>
    <row r="301" spans="1:5">
      <c r="A301" s="106" t="s">
        <v>169</v>
      </c>
      <c r="B301" s="62" t="s">
        <v>744</v>
      </c>
      <c r="C301" s="52"/>
      <c r="D301" s="39"/>
      <c r="E301" s="39"/>
    </row>
    <row r="302" spans="1:5">
      <c r="A302" s="106" t="s">
        <v>170</v>
      </c>
      <c r="B302" s="62" t="s">
        <v>745</v>
      </c>
      <c r="C302" s="52"/>
      <c r="D302" s="39"/>
      <c r="E302" s="39"/>
    </row>
    <row r="303" spans="1:5">
      <c r="A303" s="106" t="s">
        <v>171</v>
      </c>
      <c r="B303" s="62" t="s">
        <v>746</v>
      </c>
      <c r="C303" s="52"/>
      <c r="D303" s="39"/>
      <c r="E303" s="39"/>
    </row>
    <row r="304" spans="1:5">
      <c r="A304" s="106" t="s">
        <v>172</v>
      </c>
      <c r="B304" s="62" t="s">
        <v>747</v>
      </c>
      <c r="C304" s="52"/>
      <c r="D304" s="39"/>
      <c r="E304" s="39"/>
    </row>
    <row r="305" spans="1:5">
      <c r="A305" s="106" t="s">
        <v>173</v>
      </c>
      <c r="B305" s="62" t="s">
        <v>748</v>
      </c>
      <c r="C305" s="52"/>
      <c r="D305" s="39"/>
      <c r="E305" s="39"/>
    </row>
    <row r="306" spans="1:5">
      <c r="A306" s="106" t="s">
        <v>197</v>
      </c>
      <c r="B306" s="62" t="s">
        <v>749</v>
      </c>
      <c r="C306" s="52"/>
      <c r="D306" s="39"/>
      <c r="E306" s="39"/>
    </row>
    <row r="307" spans="1:5">
      <c r="A307" s="106" t="s">
        <v>240</v>
      </c>
      <c r="B307" s="62" t="s">
        <v>750</v>
      </c>
      <c r="C307" s="52"/>
      <c r="D307" s="39"/>
      <c r="E307" s="39"/>
    </row>
    <row r="308" spans="1:5">
      <c r="A308" s="106" t="s">
        <v>174</v>
      </c>
      <c r="B308" s="62" t="s">
        <v>751</v>
      </c>
      <c r="C308" s="52"/>
      <c r="D308" s="39"/>
      <c r="E308" s="39"/>
    </row>
    <row r="309" spans="1:5">
      <c r="A309" s="106" t="s">
        <v>213</v>
      </c>
      <c r="B309" s="62" t="s">
        <v>752</v>
      </c>
      <c r="C309" s="52"/>
      <c r="D309" s="39"/>
      <c r="E309" s="39"/>
    </row>
    <row r="310" spans="1:5">
      <c r="A310" s="106" t="s">
        <v>252</v>
      </c>
      <c r="B310" s="62" t="s">
        <v>753</v>
      </c>
      <c r="C310" s="52"/>
      <c r="D310" s="39"/>
      <c r="E310" s="39"/>
    </row>
    <row r="311" spans="1:5">
      <c r="A311" s="106" t="s">
        <v>134</v>
      </c>
      <c r="B311" s="62" t="s">
        <v>754</v>
      </c>
      <c r="C311" s="52"/>
      <c r="D311" s="39"/>
      <c r="E311" s="39"/>
    </row>
    <row r="312" spans="1:5">
      <c r="A312" s="106" t="s">
        <v>136</v>
      </c>
      <c r="B312" s="62" t="s">
        <v>755</v>
      </c>
      <c r="C312" s="52"/>
      <c r="D312" s="39"/>
      <c r="E312" s="39"/>
    </row>
    <row r="313" spans="1:5">
      <c r="A313" s="106" t="s">
        <v>139</v>
      </c>
      <c r="B313" s="62" t="s">
        <v>756</v>
      </c>
      <c r="C313" s="52"/>
      <c r="D313" s="39"/>
      <c r="E313" s="39"/>
    </row>
    <row r="314" spans="1:5">
      <c r="A314" s="106" t="s">
        <v>145</v>
      </c>
      <c r="B314" s="62" t="s">
        <v>757</v>
      </c>
      <c r="C314" s="52"/>
      <c r="D314" s="39"/>
      <c r="E314" s="39"/>
    </row>
    <row r="315" spans="1:5">
      <c r="A315" s="106" t="s">
        <v>146</v>
      </c>
      <c r="B315" s="62" t="s">
        <v>758</v>
      </c>
      <c r="C315" s="52"/>
      <c r="D315" s="39"/>
      <c r="E315" s="39"/>
    </row>
    <row r="316" spans="1:5">
      <c r="A316" s="106" t="s">
        <v>149</v>
      </c>
      <c r="B316" s="62" t="s">
        <v>759</v>
      </c>
      <c r="C316" s="52"/>
      <c r="D316" s="39"/>
      <c r="E316" s="39"/>
    </row>
    <row r="317" spans="1:5">
      <c r="A317" s="106" t="s">
        <v>151</v>
      </c>
      <c r="B317" s="62" t="s">
        <v>760</v>
      </c>
      <c r="C317" s="52"/>
      <c r="D317" s="39"/>
      <c r="E317" s="39"/>
    </row>
    <row r="318" spans="1:5">
      <c r="A318" s="106" t="s">
        <v>152</v>
      </c>
      <c r="B318" s="62" t="s">
        <v>761</v>
      </c>
      <c r="C318" s="52"/>
      <c r="D318" s="39"/>
      <c r="E318" s="39"/>
    </row>
    <row r="319" spans="1:5">
      <c r="A319" s="106" t="s">
        <v>158</v>
      </c>
      <c r="B319" s="62" t="s">
        <v>762</v>
      </c>
      <c r="C319" s="52"/>
      <c r="D319" s="39"/>
      <c r="E319" s="39"/>
    </row>
    <row r="320" spans="1:5">
      <c r="A320" s="106" t="s">
        <v>160</v>
      </c>
      <c r="B320" s="62" t="s">
        <v>763</v>
      </c>
      <c r="C320" s="52"/>
      <c r="D320" s="39"/>
      <c r="E320" s="39"/>
    </row>
  </sheetData>
  <sortState ref="A2:E320">
    <sortCondition ref="A2:A320"/>
  </sortState>
  <conditionalFormatting sqref="E2:E191 E321:E350">
    <cfRule type="containsText" dxfId="1" priority="2" operator="containsText" text="DECLINE">
      <formula>NOT(ISERROR(SEARCH("DECLINE",E2)))</formula>
    </cfRule>
  </conditionalFormatting>
  <conditionalFormatting sqref="E192:E320">
    <cfRule type="containsText" dxfId="0" priority="1" operator="containsText" text="DECLINE">
      <formula>NOT(ISERROR(SEARCH("DECLINE",E192)))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669900"/>
  </sheetPr>
  <dimension ref="A1:J100"/>
  <sheetViews>
    <sheetView zoomScale="75" zoomScaleNormal="75" workbookViewId="0"/>
  </sheetViews>
  <sheetFormatPr defaultRowHeight="15"/>
  <cols>
    <col min="1" max="1" width="14.28515625" customWidth="1"/>
    <col min="2" max="2" width="49.42578125" customWidth="1"/>
    <col min="3" max="3" width="53.7109375" customWidth="1"/>
    <col min="4" max="4" width="30.85546875" customWidth="1"/>
    <col min="5" max="5" width="50.85546875" customWidth="1"/>
    <col min="6" max="6" width="31" customWidth="1"/>
    <col min="7" max="9" width="12.140625" customWidth="1"/>
    <col min="10" max="10" width="50" customWidth="1"/>
  </cols>
  <sheetData>
    <row r="1" spans="1:10" ht="36.75" customHeight="1">
      <c r="A1" s="95"/>
      <c r="B1" s="17" t="str">
        <f ca="1">RIGHT(CELL("filename",O4),LEN(CELL("filename",O4))-SEARCH("]",CELL("filename",O4)))</f>
        <v>Question Set</v>
      </c>
      <c r="C1" s="18"/>
      <c r="D1" s="16"/>
      <c r="E1" s="16"/>
      <c r="F1" s="16"/>
      <c r="G1" s="13">
        <f>COUNTIF(G3:G100,G2)</f>
        <v>0</v>
      </c>
      <c r="H1" s="13">
        <f>COUNTIF(H3:H100,H2)</f>
        <v>0</v>
      </c>
      <c r="I1" s="13">
        <f>COUNTIF(I3:I100,I2)</f>
        <v>0</v>
      </c>
      <c r="J1" s="19"/>
    </row>
    <row r="2" spans="1:10" ht="47.25" customHeight="1">
      <c r="A2" s="24" t="s">
        <v>799</v>
      </c>
      <c r="B2" s="6" t="s">
        <v>86</v>
      </c>
      <c r="C2" s="6"/>
      <c r="D2" s="6" t="s">
        <v>55</v>
      </c>
      <c r="E2" s="6" t="s">
        <v>54</v>
      </c>
      <c r="F2" s="36" t="s">
        <v>59</v>
      </c>
      <c r="G2" s="71" t="s">
        <v>13</v>
      </c>
      <c r="H2" s="72" t="s">
        <v>14</v>
      </c>
      <c r="I2" s="73" t="s">
        <v>71</v>
      </c>
      <c r="J2" s="36" t="s">
        <v>838</v>
      </c>
    </row>
    <row r="3" spans="1:10" s="32" customFormat="1" ht="30" customHeight="1">
      <c r="A3" s="37">
        <v>1</v>
      </c>
      <c r="B3" s="10" t="s">
        <v>101</v>
      </c>
      <c r="C3" s="22" t="s">
        <v>90</v>
      </c>
      <c r="D3" s="29"/>
      <c r="E3" s="29"/>
      <c r="F3" s="29"/>
      <c r="G3" s="74"/>
      <c r="H3" s="74"/>
      <c r="I3" s="69"/>
      <c r="J3" s="80"/>
    </row>
    <row r="4" spans="1:10" s="32" customFormat="1" ht="30" customHeight="1">
      <c r="A4" s="37">
        <v>1</v>
      </c>
      <c r="B4" s="10" t="s">
        <v>102</v>
      </c>
      <c r="C4" s="22" t="s">
        <v>87</v>
      </c>
      <c r="D4" s="65"/>
      <c r="E4" s="65"/>
      <c r="F4" s="29"/>
      <c r="G4" s="74"/>
      <c r="H4" s="74"/>
      <c r="I4" s="69"/>
      <c r="J4" s="80"/>
    </row>
    <row r="5" spans="1:10" s="32" customFormat="1" ht="30" customHeight="1">
      <c r="A5" s="37">
        <v>3</v>
      </c>
      <c r="B5" s="10" t="s">
        <v>102</v>
      </c>
      <c r="C5" s="22" t="s">
        <v>88</v>
      </c>
      <c r="D5" s="65"/>
      <c r="E5" s="65"/>
      <c r="F5" s="29"/>
      <c r="G5" s="74"/>
      <c r="H5" s="74"/>
      <c r="I5" s="69"/>
      <c r="J5" s="80"/>
    </row>
    <row r="6" spans="1:10" s="32" customFormat="1" ht="30" customHeight="1">
      <c r="A6" s="37">
        <v>1</v>
      </c>
      <c r="B6" s="10" t="s">
        <v>103</v>
      </c>
      <c r="C6" s="22" t="s">
        <v>73</v>
      </c>
      <c r="D6" s="65"/>
      <c r="E6" s="65"/>
      <c r="F6" s="29"/>
      <c r="G6" s="74"/>
      <c r="H6" s="74"/>
      <c r="I6" s="69"/>
      <c r="J6" s="80"/>
    </row>
    <row r="7" spans="1:10" s="32" customFormat="1" ht="30" customHeight="1">
      <c r="A7" s="37">
        <v>2</v>
      </c>
      <c r="B7" s="10" t="s">
        <v>103</v>
      </c>
      <c r="C7" s="22" t="s">
        <v>74</v>
      </c>
      <c r="D7" s="65"/>
      <c r="E7" s="65"/>
      <c r="F7" s="29"/>
      <c r="G7" s="74"/>
      <c r="H7" s="74"/>
      <c r="I7" s="69"/>
      <c r="J7" s="80"/>
    </row>
    <row r="8" spans="1:10" s="32" customFormat="1" ht="30" customHeight="1">
      <c r="A8" s="63">
        <v>1</v>
      </c>
      <c r="B8" s="64" t="s">
        <v>104</v>
      </c>
      <c r="C8" s="23" t="s">
        <v>91</v>
      </c>
      <c r="D8" s="65"/>
      <c r="E8" s="65"/>
      <c r="F8" s="66"/>
      <c r="G8" s="74"/>
      <c r="H8" s="74"/>
      <c r="I8" s="75"/>
      <c r="J8" s="81"/>
    </row>
    <row r="9" spans="1:10" s="32" customFormat="1" ht="15.75" customHeight="1">
      <c r="A9" s="57"/>
      <c r="B9" s="15" t="s">
        <v>105</v>
      </c>
      <c r="C9" s="15"/>
      <c r="D9" s="15"/>
      <c r="E9" s="15"/>
      <c r="F9" s="15"/>
      <c r="G9" s="76"/>
      <c r="H9" s="77"/>
      <c r="I9" s="77"/>
      <c r="J9" s="82"/>
    </row>
    <row r="10" spans="1:10" s="32" customFormat="1" ht="27.75" customHeight="1">
      <c r="A10" s="37">
        <v>2</v>
      </c>
      <c r="B10" s="10" t="s">
        <v>113</v>
      </c>
      <c r="C10" s="22" t="s">
        <v>12</v>
      </c>
      <c r="D10" s="30"/>
      <c r="E10" s="65"/>
      <c r="F10" s="31"/>
      <c r="G10" s="74"/>
      <c r="H10" s="74"/>
      <c r="I10" s="69"/>
      <c r="J10" s="80"/>
    </row>
    <row r="11" spans="1:10" s="32" customFormat="1" ht="47.25" customHeight="1">
      <c r="A11" s="37">
        <v>1</v>
      </c>
      <c r="B11" s="10" t="s">
        <v>113</v>
      </c>
      <c r="C11" s="22" t="s">
        <v>11</v>
      </c>
      <c r="D11" s="34"/>
      <c r="E11" s="107"/>
      <c r="F11" s="31"/>
      <c r="G11" s="74"/>
      <c r="H11" s="74"/>
      <c r="I11" s="69"/>
      <c r="J11" s="83"/>
    </row>
    <row r="12" spans="1:10" s="32" customFormat="1" ht="15.75" customHeight="1">
      <c r="A12" s="57"/>
      <c r="B12" s="15" t="s">
        <v>106</v>
      </c>
      <c r="C12" s="15"/>
      <c r="D12" s="15"/>
      <c r="E12" s="15"/>
      <c r="F12" s="15"/>
      <c r="G12" s="76"/>
      <c r="H12" s="77"/>
      <c r="I12" s="77"/>
      <c r="J12" s="82"/>
    </row>
    <row r="13" spans="1:10" s="32" customFormat="1" ht="30" customHeight="1">
      <c r="A13" s="37">
        <v>3</v>
      </c>
      <c r="B13" s="10" t="s">
        <v>114</v>
      </c>
      <c r="C13" s="22" t="s">
        <v>12</v>
      </c>
      <c r="D13" s="67"/>
      <c r="E13" s="65"/>
      <c r="F13" s="8"/>
      <c r="G13" s="74"/>
      <c r="H13" s="74"/>
      <c r="I13" s="69"/>
      <c r="J13" s="83"/>
    </row>
    <row r="14" spans="1:10" s="32" customFormat="1" ht="30" customHeight="1">
      <c r="A14" s="37">
        <v>6</v>
      </c>
      <c r="B14" s="10" t="s">
        <v>114</v>
      </c>
      <c r="C14" s="22" t="s">
        <v>11</v>
      </c>
      <c r="D14" s="67"/>
      <c r="E14" s="65"/>
      <c r="F14" s="31"/>
      <c r="G14" s="74"/>
      <c r="H14" s="74"/>
      <c r="I14" s="69"/>
      <c r="J14" s="83"/>
    </row>
    <row r="15" spans="1:10" s="32" customFormat="1" ht="30" customHeight="1">
      <c r="A15" s="37">
        <v>3</v>
      </c>
      <c r="B15" s="10" t="s">
        <v>109</v>
      </c>
      <c r="C15" s="22" t="s">
        <v>110</v>
      </c>
      <c r="D15" s="67"/>
      <c r="E15" s="65"/>
      <c r="F15" s="29"/>
      <c r="G15" s="74"/>
      <c r="H15" s="74"/>
      <c r="I15" s="69"/>
      <c r="J15" s="80"/>
    </row>
    <row r="16" spans="1:10" s="32" customFormat="1" ht="30" customHeight="1">
      <c r="A16" s="37">
        <v>4</v>
      </c>
      <c r="B16" s="10" t="s">
        <v>109</v>
      </c>
      <c r="C16" s="22" t="s">
        <v>111</v>
      </c>
      <c r="D16" s="67"/>
      <c r="E16" s="65"/>
      <c r="F16" s="29"/>
      <c r="G16" s="74"/>
      <c r="H16" s="74"/>
      <c r="I16" s="69"/>
      <c r="J16" s="80"/>
    </row>
    <row r="17" spans="1:10" s="32" customFormat="1" ht="30" customHeight="1">
      <c r="A17" s="37">
        <v>7</v>
      </c>
      <c r="B17" s="10" t="s">
        <v>109</v>
      </c>
      <c r="C17" s="22" t="s">
        <v>112</v>
      </c>
      <c r="D17" s="67"/>
      <c r="E17" s="65"/>
      <c r="F17" s="29"/>
      <c r="G17" s="74"/>
      <c r="H17" s="74"/>
      <c r="I17" s="69"/>
      <c r="J17" s="80"/>
    </row>
    <row r="18" spans="1:10" s="32" customFormat="1" ht="15.75" customHeight="1">
      <c r="A18" s="57"/>
      <c r="B18" s="15"/>
      <c r="C18" s="15"/>
      <c r="D18" s="15"/>
      <c r="E18" s="15"/>
      <c r="F18" s="15"/>
      <c r="G18" s="76"/>
      <c r="H18" s="77"/>
      <c r="I18" s="77"/>
      <c r="J18" s="82"/>
    </row>
    <row r="19" spans="1:10" s="32" customFormat="1" ht="30" customHeight="1">
      <c r="A19" s="37">
        <v>2</v>
      </c>
      <c r="B19" s="10" t="s">
        <v>108</v>
      </c>
      <c r="C19" s="22" t="s">
        <v>89</v>
      </c>
      <c r="D19" s="30"/>
      <c r="E19" s="29"/>
      <c r="F19" s="31"/>
      <c r="G19" s="74"/>
      <c r="H19" s="74"/>
      <c r="I19" s="69"/>
      <c r="J19" s="80"/>
    </row>
    <row r="20" spans="1:10" s="32" customFormat="1" ht="30" customHeight="1">
      <c r="A20" s="63">
        <v>2</v>
      </c>
      <c r="B20" s="64" t="s">
        <v>75</v>
      </c>
      <c r="C20" s="23" t="s">
        <v>12</v>
      </c>
      <c r="D20" s="108"/>
      <c r="E20" s="67"/>
      <c r="F20" s="65"/>
      <c r="G20" s="74"/>
      <c r="H20" s="74"/>
      <c r="I20" s="75"/>
      <c r="J20" s="84"/>
    </row>
    <row r="21" spans="1:10" s="32" customFormat="1" ht="30" customHeight="1">
      <c r="A21" s="63">
        <v>1</v>
      </c>
      <c r="B21" s="64" t="s">
        <v>75</v>
      </c>
      <c r="C21" s="23" t="s">
        <v>11</v>
      </c>
      <c r="D21" s="108"/>
      <c r="E21" s="65"/>
      <c r="F21" s="65"/>
      <c r="G21" s="74"/>
      <c r="H21" s="74"/>
      <c r="I21" s="75"/>
      <c r="J21" s="81"/>
    </row>
    <row r="22" spans="1:10" s="32" customFormat="1" ht="30" customHeight="1">
      <c r="A22" s="63">
        <v>2</v>
      </c>
      <c r="B22" s="64" t="s">
        <v>92</v>
      </c>
      <c r="C22" s="23" t="s">
        <v>90</v>
      </c>
      <c r="D22" s="67"/>
      <c r="E22" s="29"/>
      <c r="F22" s="29"/>
      <c r="G22" s="74"/>
      <c r="H22" s="74"/>
      <c r="I22" s="69"/>
      <c r="J22" s="80"/>
    </row>
    <row r="23" spans="1:10" s="32" customFormat="1" ht="30" customHeight="1">
      <c r="A23" s="63">
        <v>1</v>
      </c>
      <c r="B23" s="64" t="s">
        <v>92</v>
      </c>
      <c r="C23" s="64" t="s">
        <v>93</v>
      </c>
      <c r="D23" s="108"/>
      <c r="E23" s="29"/>
      <c r="F23" s="31"/>
      <c r="G23" s="74"/>
      <c r="H23" s="74"/>
      <c r="I23" s="69"/>
      <c r="J23" s="80"/>
    </row>
    <row r="24" spans="1:10" s="32" customFormat="1" ht="30" customHeight="1">
      <c r="A24" s="63">
        <v>2</v>
      </c>
      <c r="B24" s="64" t="s">
        <v>94</v>
      </c>
      <c r="C24" s="23" t="s">
        <v>12</v>
      </c>
      <c r="D24" s="108"/>
      <c r="E24" s="65"/>
      <c r="F24" s="65"/>
      <c r="G24" s="74"/>
      <c r="H24" s="74"/>
      <c r="I24" s="75"/>
      <c r="J24" s="84"/>
    </row>
    <row r="25" spans="1:10" s="32" customFormat="1" ht="30" customHeight="1">
      <c r="A25" s="63">
        <v>1</v>
      </c>
      <c r="B25" s="64" t="s">
        <v>94</v>
      </c>
      <c r="C25" s="23" t="s">
        <v>11</v>
      </c>
      <c r="D25" s="108"/>
      <c r="E25" s="65"/>
      <c r="F25" s="65"/>
      <c r="G25" s="74"/>
      <c r="H25" s="74"/>
      <c r="I25" s="75"/>
      <c r="J25" s="81"/>
    </row>
    <row r="26" spans="1:10" s="32" customFormat="1" ht="30" customHeight="1">
      <c r="A26" s="63">
        <v>1</v>
      </c>
      <c r="B26" s="64" t="s">
        <v>95</v>
      </c>
      <c r="C26" s="23" t="s">
        <v>96</v>
      </c>
      <c r="D26" s="67"/>
      <c r="E26" s="65"/>
      <c r="F26" s="66"/>
      <c r="G26" s="74"/>
      <c r="H26" s="74"/>
      <c r="I26" s="75"/>
      <c r="J26" s="84"/>
    </row>
    <row r="27" spans="1:10" s="32" customFormat="1" ht="30" customHeight="1">
      <c r="A27" s="37">
        <v>1</v>
      </c>
      <c r="B27" s="10" t="s">
        <v>97</v>
      </c>
      <c r="C27" s="22" t="s">
        <v>115</v>
      </c>
      <c r="D27" s="67"/>
      <c r="E27" s="29"/>
      <c r="F27" s="29"/>
      <c r="G27" s="74"/>
      <c r="H27" s="74"/>
      <c r="I27" s="69"/>
      <c r="J27" s="80"/>
    </row>
    <row r="28" spans="1:10" s="32" customFormat="1" ht="30" customHeight="1">
      <c r="A28" s="37">
        <v>2</v>
      </c>
      <c r="B28" s="10" t="s">
        <v>97</v>
      </c>
      <c r="C28" s="22" t="s">
        <v>116</v>
      </c>
      <c r="D28" s="29"/>
      <c r="E28" s="29"/>
      <c r="F28" s="29"/>
      <c r="G28" s="74"/>
      <c r="H28" s="74"/>
      <c r="I28" s="69"/>
      <c r="J28" s="80"/>
    </row>
    <row r="29" spans="1:10" s="32" customFormat="1" ht="15.75" customHeight="1">
      <c r="A29" s="57"/>
      <c r="B29" s="15" t="s">
        <v>84</v>
      </c>
      <c r="C29" s="15"/>
      <c r="D29" s="15"/>
      <c r="E29" s="15"/>
      <c r="F29" s="15"/>
      <c r="G29" s="76"/>
      <c r="H29" s="77"/>
      <c r="I29" s="77"/>
      <c r="J29" s="82"/>
    </row>
    <row r="30" spans="1:10" s="32" customFormat="1" ht="47.25" customHeight="1">
      <c r="A30" s="37">
        <v>1</v>
      </c>
      <c r="B30" s="27" t="s">
        <v>9</v>
      </c>
      <c r="C30" s="22" t="s">
        <v>77</v>
      </c>
      <c r="D30" s="107"/>
      <c r="E30" s="66"/>
      <c r="F30" s="65"/>
      <c r="G30" s="74"/>
      <c r="H30" s="74"/>
      <c r="I30" s="69"/>
      <c r="J30" s="80"/>
    </row>
    <row r="31" spans="1:10" s="32" customFormat="1" ht="47.25" customHeight="1">
      <c r="A31" s="37">
        <v>3</v>
      </c>
      <c r="B31" s="27" t="s">
        <v>9</v>
      </c>
      <c r="C31" s="22" t="s">
        <v>78</v>
      </c>
      <c r="D31" s="107"/>
      <c r="E31" s="66"/>
      <c r="F31" s="65"/>
      <c r="G31" s="74"/>
      <c r="H31" s="74"/>
      <c r="I31" s="69"/>
      <c r="J31" s="80"/>
    </row>
    <row r="32" spans="1:10" s="32" customFormat="1" ht="47.25" customHeight="1">
      <c r="A32" s="37">
        <v>4</v>
      </c>
      <c r="B32" s="27" t="s">
        <v>9</v>
      </c>
      <c r="C32" s="22" t="s">
        <v>79</v>
      </c>
      <c r="D32" s="107"/>
      <c r="E32" s="66"/>
      <c r="F32" s="65"/>
      <c r="G32" s="74"/>
      <c r="H32" s="74"/>
      <c r="I32" s="69"/>
      <c r="J32" s="80"/>
    </row>
    <row r="33" spans="1:10" s="32" customFormat="1" ht="47.25" customHeight="1">
      <c r="A33" s="37">
        <v>5</v>
      </c>
      <c r="B33" s="27" t="s">
        <v>9</v>
      </c>
      <c r="C33" s="22" t="s">
        <v>80</v>
      </c>
      <c r="D33" s="107"/>
      <c r="E33" s="66"/>
      <c r="F33" s="65"/>
      <c r="G33" s="74"/>
      <c r="H33" s="74"/>
      <c r="I33" s="69"/>
      <c r="J33" s="80"/>
    </row>
    <row r="34" spans="1:10" s="32" customFormat="1" ht="47.25" customHeight="1">
      <c r="A34" s="37">
        <v>6</v>
      </c>
      <c r="B34" s="27" t="s">
        <v>9</v>
      </c>
      <c r="C34" s="22" t="s">
        <v>98</v>
      </c>
      <c r="D34" s="107"/>
      <c r="E34" s="66"/>
      <c r="F34" s="65"/>
      <c r="G34" s="74"/>
      <c r="H34" s="74"/>
      <c r="I34" s="69"/>
      <c r="J34" s="80"/>
    </row>
    <row r="35" spans="1:10" s="32" customFormat="1" ht="47.25" customHeight="1">
      <c r="A35" s="37">
        <v>7</v>
      </c>
      <c r="B35" s="27" t="s">
        <v>9</v>
      </c>
      <c r="C35" s="22" t="s">
        <v>99</v>
      </c>
      <c r="D35" s="107"/>
      <c r="E35" s="66"/>
      <c r="F35" s="65"/>
      <c r="G35" s="74"/>
      <c r="H35" s="74"/>
      <c r="I35" s="69"/>
      <c r="J35" s="80"/>
    </row>
    <row r="36" spans="1:10" s="32" customFormat="1" ht="30" customHeight="1">
      <c r="A36" s="37">
        <v>1</v>
      </c>
      <c r="B36" s="27" t="s">
        <v>117</v>
      </c>
      <c r="C36" s="22" t="s">
        <v>90</v>
      </c>
      <c r="D36" s="67"/>
      <c r="E36" s="65"/>
      <c r="F36" s="65"/>
      <c r="G36" s="74"/>
      <c r="H36" s="74"/>
      <c r="I36" s="69"/>
      <c r="J36" s="80"/>
    </row>
    <row r="37" spans="1:10" s="32" customFormat="1" ht="30" customHeight="1">
      <c r="A37" s="37">
        <v>1</v>
      </c>
      <c r="B37" s="27" t="s">
        <v>10</v>
      </c>
      <c r="C37" s="22" t="s">
        <v>90</v>
      </c>
      <c r="D37" s="67"/>
      <c r="E37" s="65"/>
      <c r="F37" s="65"/>
      <c r="G37" s="74"/>
      <c r="H37" s="74"/>
      <c r="I37" s="69"/>
      <c r="J37" s="80"/>
    </row>
    <row r="38" spans="1:10" s="32" customFormat="1" ht="60" customHeight="1">
      <c r="A38" s="63">
        <v>1</v>
      </c>
      <c r="B38" s="64" t="s">
        <v>104</v>
      </c>
      <c r="C38" s="23" t="s">
        <v>96</v>
      </c>
      <c r="D38" s="66"/>
      <c r="E38" s="66"/>
      <c r="F38" s="66"/>
      <c r="G38" s="74"/>
      <c r="H38" s="74"/>
      <c r="I38" s="75"/>
      <c r="J38" s="84"/>
    </row>
    <row r="39" spans="1:10" s="32" customFormat="1" ht="30" customHeight="1">
      <c r="A39" s="63">
        <v>1</v>
      </c>
      <c r="B39" s="64" t="s">
        <v>100</v>
      </c>
      <c r="C39" s="23" t="s">
        <v>76</v>
      </c>
      <c r="D39" s="65"/>
      <c r="E39" s="65"/>
      <c r="F39" s="65"/>
      <c r="G39" s="74"/>
      <c r="H39" s="74"/>
      <c r="I39" s="69"/>
      <c r="J39" s="80"/>
    </row>
    <row r="40" spans="1:10" s="32" customFormat="1" ht="30" customHeight="1">
      <c r="A40" s="37">
        <v>1</v>
      </c>
      <c r="B40" s="10" t="s">
        <v>100</v>
      </c>
      <c r="C40" s="22" t="s">
        <v>119</v>
      </c>
      <c r="D40" s="65"/>
      <c r="E40" s="65"/>
      <c r="F40" s="67"/>
      <c r="G40" s="74"/>
      <c r="H40" s="74"/>
      <c r="I40" s="69"/>
      <c r="J40" s="80"/>
    </row>
    <row r="41" spans="1:10" s="32" customFormat="1" ht="30" customHeight="1">
      <c r="A41" s="37">
        <v>9</v>
      </c>
      <c r="B41" s="10" t="s">
        <v>100</v>
      </c>
      <c r="C41" s="22" t="s">
        <v>120</v>
      </c>
      <c r="D41" s="65"/>
      <c r="E41" s="65"/>
      <c r="F41" s="67"/>
      <c r="G41" s="74"/>
      <c r="H41" s="74"/>
      <c r="I41" s="69"/>
      <c r="J41" s="83" t="s">
        <v>840</v>
      </c>
    </row>
    <row r="42" spans="1:10" s="32" customFormat="1" ht="30" customHeight="1">
      <c r="A42" s="37">
        <v>7</v>
      </c>
      <c r="B42" s="10" t="s">
        <v>100</v>
      </c>
      <c r="C42" s="22" t="s">
        <v>121</v>
      </c>
      <c r="D42" s="65"/>
      <c r="E42" s="65"/>
      <c r="F42" s="67"/>
      <c r="G42" s="74"/>
      <c r="H42" s="74"/>
      <c r="I42" s="69"/>
      <c r="J42" s="83" t="s">
        <v>839</v>
      </c>
    </row>
    <row r="43" spans="1:10" s="32" customFormat="1" ht="30" customHeight="1">
      <c r="A43" s="37">
        <v>1</v>
      </c>
      <c r="B43" s="10" t="s">
        <v>100</v>
      </c>
      <c r="C43" s="22" t="s">
        <v>123</v>
      </c>
      <c r="D43" s="65"/>
      <c r="E43" s="65"/>
      <c r="F43" s="65"/>
      <c r="G43" s="74"/>
      <c r="H43" s="74"/>
      <c r="I43" s="69"/>
      <c r="J43" s="80"/>
    </row>
    <row r="44" spans="1:10" s="32" customFormat="1" ht="30" customHeight="1">
      <c r="A44" s="37">
        <v>3</v>
      </c>
      <c r="B44" s="10" t="s">
        <v>100</v>
      </c>
      <c r="C44" s="22" t="s">
        <v>124</v>
      </c>
      <c r="D44" s="65"/>
      <c r="E44" s="65"/>
      <c r="F44" s="65"/>
      <c r="G44" s="74"/>
      <c r="H44" s="74"/>
      <c r="I44" s="69"/>
      <c r="J44" s="83" t="s">
        <v>841</v>
      </c>
    </row>
    <row r="45" spans="1:10" s="32" customFormat="1" ht="30" customHeight="1">
      <c r="A45" s="37">
        <v>1</v>
      </c>
      <c r="B45" s="10" t="s">
        <v>100</v>
      </c>
      <c r="C45" s="22" t="s">
        <v>122</v>
      </c>
      <c r="D45" s="65"/>
      <c r="E45" s="65"/>
      <c r="F45" s="65"/>
      <c r="G45" s="74"/>
      <c r="H45" s="74"/>
      <c r="I45" s="69"/>
      <c r="J45" s="80"/>
    </row>
    <row r="46" spans="1:10" s="32" customFormat="1" ht="30" customHeight="1">
      <c r="A46" s="37">
        <v>1</v>
      </c>
      <c r="B46" s="10" t="s">
        <v>100</v>
      </c>
      <c r="C46" s="22" t="s">
        <v>125</v>
      </c>
      <c r="D46" s="65"/>
      <c r="E46" s="65"/>
      <c r="F46" s="65"/>
      <c r="G46" s="74"/>
      <c r="H46" s="74"/>
      <c r="I46" s="69"/>
      <c r="J46" s="80"/>
    </row>
    <row r="47" spans="1:10" s="32" customFormat="1" ht="30" customHeight="1">
      <c r="A47" s="37">
        <v>1</v>
      </c>
      <c r="B47" s="10" t="s">
        <v>100</v>
      </c>
      <c r="C47" s="22" t="s">
        <v>126</v>
      </c>
      <c r="D47" s="65"/>
      <c r="E47" s="65"/>
      <c r="F47" s="65"/>
      <c r="G47" s="74"/>
      <c r="H47" s="74"/>
      <c r="I47" s="69"/>
      <c r="J47" s="83" t="s">
        <v>837</v>
      </c>
    </row>
    <row r="48" spans="1:10" s="32" customFormat="1" ht="30" customHeight="1">
      <c r="A48" s="37">
        <v>1</v>
      </c>
      <c r="B48" s="10" t="s">
        <v>118</v>
      </c>
      <c r="C48" s="22" t="s">
        <v>90</v>
      </c>
      <c r="D48" s="30"/>
      <c r="E48" s="29"/>
      <c r="F48" s="29"/>
      <c r="G48" s="74"/>
      <c r="H48" s="74"/>
      <c r="I48" s="69"/>
      <c r="J48" s="80"/>
    </row>
    <row r="49" spans="7:10">
      <c r="G49" s="79"/>
      <c r="H49" s="79"/>
      <c r="I49" s="79"/>
      <c r="J49" s="85"/>
    </row>
    <row r="50" spans="7:10">
      <c r="G50" s="79"/>
      <c r="H50" s="79"/>
      <c r="I50" s="79"/>
      <c r="J50" s="85"/>
    </row>
    <row r="51" spans="7:10">
      <c r="G51" s="79"/>
      <c r="H51" s="79"/>
      <c r="I51" s="79"/>
      <c r="J51" s="85"/>
    </row>
    <row r="52" spans="7:10">
      <c r="G52" s="79"/>
      <c r="H52" s="79"/>
      <c r="I52" s="79"/>
      <c r="J52" s="85"/>
    </row>
    <row r="53" spans="7:10">
      <c r="G53" s="79"/>
      <c r="H53" s="79"/>
      <c r="I53" s="79"/>
      <c r="J53" s="85"/>
    </row>
    <row r="54" spans="7:10">
      <c r="G54" s="79"/>
      <c r="H54" s="79"/>
      <c r="I54" s="79"/>
      <c r="J54" s="85"/>
    </row>
    <row r="55" spans="7:10">
      <c r="G55" s="79"/>
      <c r="H55" s="79"/>
      <c r="I55" s="79"/>
      <c r="J55" s="85"/>
    </row>
    <row r="56" spans="7:10">
      <c r="G56" s="79"/>
      <c r="H56" s="79"/>
      <c r="I56" s="79"/>
      <c r="J56" s="85"/>
    </row>
    <row r="57" spans="7:10">
      <c r="G57" s="79"/>
      <c r="H57" s="79"/>
      <c r="I57" s="79"/>
      <c r="J57" s="85"/>
    </row>
    <row r="58" spans="7:10">
      <c r="G58" s="79"/>
      <c r="H58" s="79"/>
      <c r="I58" s="79"/>
      <c r="J58" s="85"/>
    </row>
    <row r="59" spans="7:10">
      <c r="G59" s="79"/>
      <c r="H59" s="79"/>
      <c r="I59" s="79"/>
      <c r="J59" s="85"/>
    </row>
    <row r="60" spans="7:10">
      <c r="G60" s="79"/>
      <c r="H60" s="79"/>
      <c r="I60" s="79"/>
      <c r="J60" s="85"/>
    </row>
    <row r="61" spans="7:10">
      <c r="G61" s="79"/>
      <c r="H61" s="79"/>
      <c r="I61" s="79"/>
      <c r="J61" s="85"/>
    </row>
    <row r="62" spans="7:10">
      <c r="G62" s="79"/>
      <c r="H62" s="79"/>
      <c r="I62" s="79"/>
      <c r="J62" s="85"/>
    </row>
    <row r="63" spans="7:10">
      <c r="G63" s="79"/>
      <c r="H63" s="79"/>
      <c r="I63" s="79"/>
      <c r="J63" s="85"/>
    </row>
    <row r="64" spans="7:10">
      <c r="G64" s="79"/>
      <c r="H64" s="79"/>
      <c r="I64" s="79"/>
      <c r="J64" s="85"/>
    </row>
    <row r="65" spans="7:10">
      <c r="G65" s="79"/>
      <c r="H65" s="79"/>
      <c r="I65" s="79"/>
      <c r="J65" s="85"/>
    </row>
    <row r="66" spans="7:10">
      <c r="G66" s="79"/>
      <c r="H66" s="79"/>
      <c r="I66" s="79"/>
      <c r="J66" s="85"/>
    </row>
    <row r="67" spans="7:10">
      <c r="G67" s="79"/>
      <c r="H67" s="79"/>
      <c r="I67" s="79"/>
      <c r="J67" s="85"/>
    </row>
    <row r="68" spans="7:10">
      <c r="G68" s="79"/>
      <c r="H68" s="79"/>
      <c r="I68" s="79"/>
      <c r="J68" s="85"/>
    </row>
    <row r="69" spans="7:10">
      <c r="G69" s="79"/>
      <c r="H69" s="79"/>
      <c r="I69" s="79"/>
      <c r="J69" s="85"/>
    </row>
    <row r="70" spans="7:10">
      <c r="G70" s="79"/>
      <c r="H70" s="79"/>
      <c r="I70" s="79"/>
      <c r="J70" s="85"/>
    </row>
    <row r="71" spans="7:10">
      <c r="G71" s="79"/>
      <c r="H71" s="79"/>
      <c r="I71" s="79"/>
      <c r="J71" s="85"/>
    </row>
    <row r="72" spans="7:10">
      <c r="G72" s="79"/>
      <c r="H72" s="79"/>
      <c r="I72" s="79"/>
      <c r="J72" s="85"/>
    </row>
    <row r="73" spans="7:10">
      <c r="G73" s="79"/>
      <c r="H73" s="79"/>
      <c r="I73" s="79"/>
      <c r="J73" s="85"/>
    </row>
    <row r="74" spans="7:10">
      <c r="G74" s="79"/>
      <c r="H74" s="79"/>
      <c r="I74" s="79"/>
      <c r="J74" s="85"/>
    </row>
    <row r="75" spans="7:10">
      <c r="G75" s="79"/>
      <c r="H75" s="79"/>
      <c r="I75" s="79"/>
      <c r="J75" s="85"/>
    </row>
    <row r="76" spans="7:10">
      <c r="G76" s="79"/>
      <c r="H76" s="79"/>
      <c r="I76" s="79"/>
      <c r="J76" s="85"/>
    </row>
    <row r="77" spans="7:10">
      <c r="G77" s="79"/>
      <c r="H77" s="79"/>
      <c r="I77" s="79"/>
      <c r="J77" s="85"/>
    </row>
    <row r="78" spans="7:10">
      <c r="G78" s="79"/>
      <c r="H78" s="79"/>
      <c r="I78" s="79"/>
      <c r="J78" s="85"/>
    </row>
    <row r="79" spans="7:10">
      <c r="G79" s="79"/>
      <c r="H79" s="79"/>
      <c r="I79" s="79"/>
      <c r="J79" s="85"/>
    </row>
    <row r="80" spans="7:10">
      <c r="G80" s="79"/>
      <c r="H80" s="79"/>
      <c r="I80" s="79"/>
      <c r="J80" s="85"/>
    </row>
    <row r="81" spans="7:10">
      <c r="G81" s="79"/>
      <c r="H81" s="79"/>
      <c r="I81" s="79"/>
      <c r="J81" s="85"/>
    </row>
    <row r="82" spans="7:10">
      <c r="G82" s="79"/>
      <c r="H82" s="79"/>
      <c r="I82" s="79"/>
      <c r="J82" s="85"/>
    </row>
    <row r="83" spans="7:10">
      <c r="G83" s="79"/>
      <c r="H83" s="79"/>
      <c r="I83" s="79"/>
      <c r="J83" s="85"/>
    </row>
    <row r="84" spans="7:10">
      <c r="G84" s="79"/>
      <c r="H84" s="79"/>
      <c r="I84" s="79"/>
      <c r="J84" s="85"/>
    </row>
    <row r="85" spans="7:10">
      <c r="G85" s="79"/>
      <c r="H85" s="79"/>
      <c r="I85" s="79"/>
      <c r="J85" s="85"/>
    </row>
    <row r="86" spans="7:10">
      <c r="G86" s="79"/>
      <c r="H86" s="79"/>
      <c r="I86" s="79"/>
      <c r="J86" s="85"/>
    </row>
    <row r="87" spans="7:10">
      <c r="G87" s="79"/>
      <c r="H87" s="79"/>
      <c r="I87" s="79"/>
      <c r="J87" s="85"/>
    </row>
    <row r="88" spans="7:10">
      <c r="G88" s="79"/>
      <c r="H88" s="79"/>
      <c r="I88" s="79"/>
      <c r="J88" s="85"/>
    </row>
    <row r="89" spans="7:10">
      <c r="G89" s="79"/>
      <c r="H89" s="79"/>
      <c r="I89" s="79"/>
      <c r="J89" s="85"/>
    </row>
    <row r="90" spans="7:10">
      <c r="G90" s="79"/>
      <c r="H90" s="79"/>
      <c r="I90" s="79"/>
      <c r="J90" s="85"/>
    </row>
    <row r="91" spans="7:10">
      <c r="G91" s="79"/>
      <c r="H91" s="79"/>
      <c r="I91" s="79"/>
      <c r="J91" s="85"/>
    </row>
    <row r="92" spans="7:10">
      <c r="G92" s="79"/>
      <c r="H92" s="79"/>
      <c r="I92" s="79"/>
      <c r="J92" s="85"/>
    </row>
    <row r="93" spans="7:10">
      <c r="G93" s="79"/>
      <c r="H93" s="79"/>
      <c r="I93" s="79"/>
      <c r="J93" s="85"/>
    </row>
    <row r="94" spans="7:10">
      <c r="G94" s="79"/>
      <c r="H94" s="79"/>
      <c r="I94" s="79"/>
      <c r="J94" s="85"/>
    </row>
    <row r="95" spans="7:10">
      <c r="G95" s="79"/>
      <c r="H95" s="79"/>
      <c r="I95" s="79"/>
      <c r="J95" s="85"/>
    </row>
    <row r="96" spans="7:10">
      <c r="G96" s="79"/>
      <c r="H96" s="79"/>
      <c r="I96" s="79"/>
      <c r="J96" s="85"/>
    </row>
    <row r="97" spans="7:10">
      <c r="G97" s="79"/>
      <c r="H97" s="79"/>
      <c r="I97" s="79"/>
      <c r="J97" s="85"/>
    </row>
    <row r="98" spans="7:10">
      <c r="G98" s="79"/>
      <c r="H98" s="79"/>
      <c r="I98" s="79"/>
      <c r="J98" s="85"/>
    </row>
    <row r="99" spans="7:10">
      <c r="G99" s="79"/>
      <c r="H99" s="79"/>
      <c r="I99" s="79"/>
      <c r="J99" s="85"/>
    </row>
    <row r="100" spans="7:10">
      <c r="G100" s="79"/>
      <c r="H100" s="79"/>
      <c r="I100" s="79"/>
      <c r="J100" s="85"/>
    </row>
  </sheetData>
  <autoFilter ref="G2:I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669900"/>
  </sheetPr>
  <dimension ref="A1:F8"/>
  <sheetViews>
    <sheetView zoomScale="75" zoomScaleNormal="75" workbookViewId="0"/>
  </sheetViews>
  <sheetFormatPr defaultRowHeight="15"/>
  <cols>
    <col min="1" max="1" width="14.28515625" customWidth="1"/>
    <col min="2" max="2" width="147.7109375" customWidth="1"/>
    <col min="3" max="3" width="68.140625" customWidth="1"/>
    <col min="4" max="6" width="12.140625" customWidth="1"/>
  </cols>
  <sheetData>
    <row r="1" spans="1:6" s="40" customFormat="1" ht="36.75" customHeight="1">
      <c r="A1" s="45"/>
      <c r="B1" s="42" t="str">
        <f ca="1">RIGHT(CELL("filename",K4),LEN(CELL("filename",K4))-SEARCH("]",CELL("filename",K4)))</f>
        <v>Business Rules</v>
      </c>
      <c r="C1" s="41"/>
      <c r="D1" s="13">
        <f>COUNTIF(D3:D83,D2)</f>
        <v>0</v>
      </c>
      <c r="E1" s="13">
        <f>COUNTIF(E3:E83,E2)</f>
        <v>0</v>
      </c>
      <c r="F1" s="13">
        <f>COUNTIF(F3:F83,F2)</f>
        <v>0</v>
      </c>
    </row>
    <row r="2" spans="1:6" s="40" customFormat="1" ht="47.25" customHeight="1">
      <c r="A2" s="24" t="s">
        <v>799</v>
      </c>
      <c r="B2" s="6" t="s">
        <v>39</v>
      </c>
      <c r="C2" s="36" t="s">
        <v>59</v>
      </c>
      <c r="D2" s="71" t="s">
        <v>13</v>
      </c>
      <c r="E2" s="72" t="s">
        <v>14</v>
      </c>
      <c r="F2" s="73" t="s">
        <v>71</v>
      </c>
    </row>
    <row r="3" spans="1:6" s="32" customFormat="1" ht="30" customHeight="1">
      <c r="A3" s="11"/>
      <c r="B3" s="68"/>
      <c r="C3" s="21"/>
      <c r="D3" s="74"/>
      <c r="E3" s="74"/>
      <c r="F3" s="69"/>
    </row>
    <row r="4" spans="1:6" s="32" customFormat="1" ht="30" customHeight="1">
      <c r="A4" s="11"/>
      <c r="B4" s="68"/>
      <c r="C4" s="29"/>
      <c r="D4" s="74"/>
      <c r="E4" s="74"/>
      <c r="F4" s="69"/>
    </row>
    <row r="5" spans="1:6" s="32" customFormat="1" ht="30" customHeight="1">
      <c r="A5" s="11"/>
      <c r="B5" s="68"/>
      <c r="C5" s="29"/>
      <c r="D5" s="74"/>
      <c r="E5" s="74"/>
      <c r="F5" s="69"/>
    </row>
    <row r="6" spans="1:6" s="32" customFormat="1" ht="30" customHeight="1">
      <c r="A6" s="11"/>
      <c r="B6" s="68"/>
      <c r="C6" s="29"/>
      <c r="D6" s="74"/>
      <c r="E6" s="74"/>
      <c r="F6" s="69"/>
    </row>
    <row r="7" spans="1:6" s="32" customFormat="1" ht="30" customHeight="1">
      <c r="A7" s="11"/>
      <c r="B7" s="68"/>
      <c r="C7" s="21"/>
      <c r="D7" s="74"/>
      <c r="E7" s="74"/>
      <c r="F7" s="69"/>
    </row>
    <row r="8" spans="1:6" s="32" customFormat="1" ht="30" customHeight="1">
      <c r="A8" s="11"/>
      <c r="B8" s="68"/>
      <c r="C8" s="29"/>
      <c r="D8" s="74"/>
      <c r="E8" s="74"/>
      <c r="F8" s="69"/>
    </row>
  </sheetData>
  <autoFilter ref="D2: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9900"/>
  </sheetPr>
  <dimension ref="A1:L20"/>
  <sheetViews>
    <sheetView zoomScale="75" zoomScaleNormal="75" workbookViewId="0"/>
  </sheetViews>
  <sheetFormatPr defaultRowHeight="15"/>
  <cols>
    <col min="1" max="1" width="14.28515625" style="3" customWidth="1"/>
    <col min="2" max="2" width="64" customWidth="1"/>
    <col min="3" max="5" width="21.7109375" customWidth="1"/>
    <col min="6" max="8" width="21.7109375" style="61" customWidth="1"/>
    <col min="9" max="9" width="21.7109375" customWidth="1"/>
    <col min="10" max="12" width="12.140625" customWidth="1"/>
  </cols>
  <sheetData>
    <row r="1" spans="1:12" s="61" customFormat="1" ht="36.75" customHeight="1">
      <c r="A1" s="45"/>
      <c r="B1" s="42" t="str">
        <f ca="1">RIGHT(CELL("filename",N4),LEN(CELL("filename",N4))-SEARCH("]",CELL("filename",N4)))</f>
        <v>Features</v>
      </c>
      <c r="C1" s="44"/>
      <c r="D1" s="41"/>
      <c r="E1" s="41"/>
      <c r="F1" s="41"/>
      <c r="G1" s="35"/>
      <c r="H1" s="35"/>
      <c r="I1" s="35"/>
      <c r="J1" s="13">
        <f>COUNTIF(J3:J91,J2)</f>
        <v>0</v>
      </c>
      <c r="K1" s="13">
        <f>COUNTIF(K3:K91,K2)</f>
        <v>0</v>
      </c>
      <c r="L1" s="13">
        <f>COUNTIF(L3:L91,L2)</f>
        <v>0</v>
      </c>
    </row>
    <row r="2" spans="1:12" s="61" customFormat="1" ht="47.25" customHeight="1">
      <c r="A2" s="24" t="s">
        <v>799</v>
      </c>
      <c r="B2" s="6"/>
      <c r="C2" s="6"/>
      <c r="D2" s="6"/>
      <c r="E2" s="6"/>
      <c r="F2" s="6"/>
      <c r="G2" s="6"/>
      <c r="H2" s="6"/>
      <c r="I2" s="36"/>
      <c r="J2" s="71" t="s">
        <v>13</v>
      </c>
      <c r="K2" s="72" t="s">
        <v>14</v>
      </c>
      <c r="L2" s="73" t="s">
        <v>71</v>
      </c>
    </row>
    <row r="3" spans="1:12" s="32" customFormat="1" ht="30" customHeight="1">
      <c r="A3" s="11" t="s">
        <v>846</v>
      </c>
      <c r="B3" s="12" t="s">
        <v>766</v>
      </c>
      <c r="C3" s="7"/>
      <c r="D3" s="7"/>
      <c r="E3" s="7"/>
      <c r="F3" s="7"/>
      <c r="G3" s="7"/>
      <c r="H3" s="7"/>
      <c r="I3" s="7"/>
      <c r="J3" s="74"/>
      <c r="K3" s="74"/>
      <c r="L3" s="69"/>
    </row>
    <row r="4" spans="1:12" s="32" customFormat="1" ht="168" customHeight="1">
      <c r="A4" s="11" t="s">
        <v>846</v>
      </c>
      <c r="B4" s="12" t="s">
        <v>767</v>
      </c>
      <c r="C4" s="20"/>
      <c r="D4" s="20"/>
      <c r="E4" s="20"/>
      <c r="F4" s="7"/>
      <c r="G4" s="7"/>
      <c r="H4" s="7"/>
      <c r="I4" s="7"/>
      <c r="J4" s="74"/>
      <c r="K4" s="74"/>
      <c r="L4" s="69"/>
    </row>
    <row r="5" spans="1:12" s="32" customFormat="1" ht="47.25" customHeight="1">
      <c r="A5" s="11" t="s">
        <v>847</v>
      </c>
      <c r="B5" s="12" t="s">
        <v>768</v>
      </c>
      <c r="C5" s="20"/>
      <c r="D5" s="20"/>
      <c r="E5" s="20"/>
      <c r="F5" s="7"/>
      <c r="G5" s="7"/>
      <c r="H5" s="7"/>
      <c r="I5" s="7"/>
      <c r="J5" s="74"/>
      <c r="K5" s="74"/>
      <c r="L5" s="69"/>
    </row>
    <row r="6" spans="1:12" s="32" customFormat="1" ht="62.25" customHeight="1">
      <c r="A6" s="11" t="s">
        <v>846</v>
      </c>
      <c r="B6" s="12" t="s">
        <v>769</v>
      </c>
      <c r="C6" s="7"/>
      <c r="D6" s="20"/>
      <c r="E6" s="20"/>
      <c r="F6" s="7"/>
      <c r="G6" s="7"/>
      <c r="H6" s="7"/>
      <c r="I6" s="7"/>
      <c r="J6" s="74"/>
      <c r="K6" s="74"/>
      <c r="L6" s="69"/>
    </row>
    <row r="7" spans="1:12" s="32" customFormat="1" ht="30" customHeight="1">
      <c r="A7" s="11" t="s">
        <v>846</v>
      </c>
      <c r="B7" s="12" t="s">
        <v>770</v>
      </c>
      <c r="C7" s="7"/>
      <c r="D7" s="7"/>
      <c r="E7" s="7"/>
      <c r="F7" s="7"/>
      <c r="G7" s="7"/>
      <c r="H7" s="7"/>
      <c r="I7" s="7"/>
      <c r="J7" s="74"/>
      <c r="K7" s="74"/>
      <c r="L7" s="69"/>
    </row>
    <row r="8" spans="1:12" s="32" customFormat="1" ht="30" customHeight="1">
      <c r="A8" s="11" t="s">
        <v>846</v>
      </c>
      <c r="B8" s="12" t="s">
        <v>771</v>
      </c>
      <c r="C8" s="7"/>
      <c r="D8" s="7"/>
      <c r="E8" s="7"/>
      <c r="F8" s="7"/>
      <c r="G8" s="7"/>
      <c r="H8" s="7"/>
      <c r="I8" s="7"/>
      <c r="J8" s="74"/>
      <c r="K8" s="74"/>
      <c r="L8" s="69"/>
    </row>
    <row r="9" spans="1:12" s="32" customFormat="1" ht="30" customHeight="1">
      <c r="A9" s="11" t="s">
        <v>846</v>
      </c>
      <c r="B9" s="12" t="s">
        <v>772</v>
      </c>
      <c r="C9" s="7"/>
      <c r="D9" s="7"/>
      <c r="E9" s="7"/>
      <c r="F9" s="7"/>
      <c r="G9" s="7"/>
      <c r="H9" s="7"/>
      <c r="I9" s="7"/>
      <c r="J9" s="74"/>
      <c r="K9" s="74"/>
      <c r="L9" s="69"/>
    </row>
    <row r="10" spans="1:12" s="32" customFormat="1" ht="30" customHeight="1">
      <c r="A10" s="11" t="s">
        <v>846</v>
      </c>
      <c r="B10" s="12" t="s">
        <v>773</v>
      </c>
      <c r="C10" s="7"/>
      <c r="D10" s="7"/>
      <c r="E10" s="7"/>
      <c r="F10" s="7"/>
      <c r="G10" s="7"/>
      <c r="H10" s="7"/>
      <c r="I10" s="7"/>
      <c r="J10" s="74"/>
      <c r="K10" s="74"/>
      <c r="L10" s="69"/>
    </row>
    <row r="11" spans="1:12" s="32" customFormat="1" ht="30" customHeight="1">
      <c r="A11" s="11" t="s">
        <v>846</v>
      </c>
      <c r="B11" s="12" t="s">
        <v>774</v>
      </c>
      <c r="C11" s="7"/>
      <c r="D11" s="7"/>
      <c r="E11" s="7"/>
      <c r="F11" s="7"/>
      <c r="G11" s="7"/>
      <c r="H11" s="7"/>
      <c r="I11" s="7"/>
      <c r="J11" s="74"/>
      <c r="K11" s="74"/>
      <c r="L11" s="69"/>
    </row>
    <row r="12" spans="1:12" s="32" customFormat="1" ht="30" customHeight="1">
      <c r="A12" s="11" t="s">
        <v>846</v>
      </c>
      <c r="B12" s="12" t="s">
        <v>775</v>
      </c>
      <c r="C12" s="7"/>
      <c r="D12" s="7"/>
      <c r="E12" s="7"/>
      <c r="F12" s="7"/>
      <c r="G12" s="7"/>
      <c r="H12" s="7"/>
      <c r="I12" s="7"/>
      <c r="J12" s="74"/>
      <c r="K12" s="74"/>
      <c r="L12" s="69"/>
    </row>
    <row r="13" spans="1:12" s="32" customFormat="1" ht="30" customHeight="1">
      <c r="A13" s="11" t="s">
        <v>846</v>
      </c>
      <c r="B13" s="12" t="s">
        <v>776</v>
      </c>
      <c r="C13" s="7"/>
      <c r="D13" s="7"/>
      <c r="E13" s="7"/>
      <c r="F13" s="7"/>
      <c r="G13" s="7"/>
      <c r="H13" s="7"/>
      <c r="I13" s="7"/>
      <c r="J13" s="74"/>
      <c r="K13" s="74"/>
      <c r="L13" s="69"/>
    </row>
    <row r="14" spans="1:12" s="32" customFormat="1" ht="30" customHeight="1">
      <c r="A14" s="11" t="s">
        <v>846</v>
      </c>
      <c r="B14" s="12" t="s">
        <v>777</v>
      </c>
      <c r="C14" s="7"/>
      <c r="D14" s="7"/>
      <c r="E14" s="7"/>
      <c r="F14" s="7"/>
      <c r="G14" s="7"/>
      <c r="H14" s="7"/>
      <c r="I14" s="7"/>
      <c r="J14" s="74"/>
      <c r="K14" s="74"/>
      <c r="L14" s="69"/>
    </row>
    <row r="15" spans="1:12" s="32" customFormat="1" ht="30" customHeight="1">
      <c r="A15" s="11" t="s">
        <v>846</v>
      </c>
      <c r="B15" s="12" t="s">
        <v>778</v>
      </c>
      <c r="C15" s="7"/>
      <c r="D15" s="7"/>
      <c r="E15" s="7"/>
      <c r="F15" s="7"/>
      <c r="G15" s="7"/>
      <c r="H15" s="7"/>
      <c r="I15" s="7"/>
      <c r="J15" s="74"/>
      <c r="K15" s="74"/>
      <c r="L15" s="69"/>
    </row>
    <row r="16" spans="1:12" s="32" customFormat="1" ht="30" customHeight="1">
      <c r="A16" s="11" t="s">
        <v>846</v>
      </c>
      <c r="B16" s="12" t="s">
        <v>779</v>
      </c>
      <c r="C16" s="7"/>
      <c r="D16" s="7"/>
      <c r="E16" s="7"/>
      <c r="F16" s="7"/>
      <c r="G16" s="7"/>
      <c r="H16" s="7"/>
      <c r="I16" s="7"/>
      <c r="J16" s="74"/>
      <c r="K16" s="74"/>
      <c r="L16" s="69"/>
    </row>
    <row r="17" spans="1:12" s="32" customFormat="1" ht="30" customHeight="1">
      <c r="A17" s="11" t="s">
        <v>846</v>
      </c>
      <c r="B17" s="12" t="s">
        <v>780</v>
      </c>
      <c r="C17" s="7"/>
      <c r="D17" s="7"/>
      <c r="E17" s="7"/>
      <c r="F17" s="7"/>
      <c r="G17" s="7"/>
      <c r="H17" s="7"/>
      <c r="I17" s="7"/>
      <c r="J17" s="74"/>
      <c r="K17" s="74"/>
      <c r="L17" s="69"/>
    </row>
    <row r="18" spans="1:12" s="32" customFormat="1" ht="30" customHeight="1">
      <c r="A18" s="11" t="s">
        <v>847</v>
      </c>
      <c r="B18" s="12" t="s">
        <v>781</v>
      </c>
      <c r="C18" s="7"/>
      <c r="D18" s="7"/>
      <c r="E18" s="7"/>
      <c r="F18" s="7"/>
      <c r="G18" s="7"/>
      <c r="H18" s="7"/>
      <c r="I18" s="7"/>
      <c r="J18" s="74"/>
      <c r="K18" s="74"/>
      <c r="L18" s="69"/>
    </row>
    <row r="19" spans="1:12" s="32" customFormat="1" ht="30" customHeight="1">
      <c r="A19" s="11" t="s">
        <v>847</v>
      </c>
      <c r="B19" s="12" t="s">
        <v>782</v>
      </c>
      <c r="C19" s="7"/>
      <c r="D19" s="7"/>
      <c r="E19" s="7"/>
      <c r="F19" s="7"/>
      <c r="G19" s="7"/>
      <c r="H19" s="7"/>
      <c r="I19" s="7"/>
      <c r="J19" s="74"/>
      <c r="K19" s="74"/>
      <c r="L19" s="69"/>
    </row>
    <row r="20" spans="1:12" s="32" customFormat="1" ht="30" customHeight="1">
      <c r="A20" s="11" t="s">
        <v>847</v>
      </c>
      <c r="B20" s="12" t="s">
        <v>783</v>
      </c>
      <c r="C20" s="7"/>
      <c r="D20" s="7"/>
      <c r="E20" s="7"/>
      <c r="F20" s="7"/>
      <c r="G20" s="7"/>
      <c r="H20" s="7"/>
      <c r="I20" s="7"/>
      <c r="J20" s="74"/>
      <c r="K20" s="74"/>
      <c r="L20" s="69"/>
    </row>
  </sheetData>
  <autoFilter ref="J2:L2"/>
  <conditionalFormatting sqref="C11:I15">
    <cfRule type="cellIs" dxfId="5" priority="2" operator="equal">
      <formula>"Y"</formula>
    </cfRule>
    <cfRule type="cellIs" dxfId="4" priority="3" operator="equal">
      <formula>"N"</formula>
    </cfRule>
  </conditionalFormatting>
  <conditionalFormatting sqref="C16:I19 C4:I10">
    <cfRule type="containsText" dxfId="3" priority="1" operator="containsText" text="£0">
      <formula>NOT(ISERROR(SEARCH("£0",C4)))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669900"/>
  </sheetPr>
  <dimension ref="A1:I60"/>
  <sheetViews>
    <sheetView zoomScale="75" zoomScaleNormal="75" workbookViewId="0"/>
  </sheetViews>
  <sheetFormatPr defaultRowHeight="15"/>
  <cols>
    <col min="1" max="1" width="14.28515625" customWidth="1"/>
    <col min="2" max="2" width="49.42578125" customWidth="1"/>
    <col min="3" max="3" width="54.28515625" customWidth="1"/>
    <col min="4" max="4" width="30.85546875" customWidth="1"/>
    <col min="5" max="5" width="50" customWidth="1"/>
    <col min="6" max="6" width="31" customWidth="1"/>
    <col min="7" max="9" width="12.140625" customWidth="1"/>
  </cols>
  <sheetData>
    <row r="1" spans="1:9" s="61" customFormat="1" ht="36.75" customHeight="1">
      <c r="A1" s="45"/>
      <c r="B1" s="42" t="str">
        <f ca="1">RIGHT(CELL("filename",N4),LEN(CELL("filename",N4))-SEARCH("]",CELL("filename",N4)))</f>
        <v>Images and Copy</v>
      </c>
      <c r="C1" s="44"/>
      <c r="D1" s="41"/>
      <c r="E1" s="41"/>
      <c r="F1" s="41"/>
      <c r="G1" s="13">
        <f>COUNTIF(G3:G100,G2)</f>
        <v>0</v>
      </c>
      <c r="H1" s="13">
        <f t="shared" ref="H1:I1" si="0">COUNTIF(H3:H100,H2)</f>
        <v>0</v>
      </c>
      <c r="I1" s="13">
        <f t="shared" si="0"/>
        <v>0</v>
      </c>
    </row>
    <row r="2" spans="1:9" s="61" customFormat="1" ht="47.25" customHeight="1">
      <c r="A2" s="24" t="s">
        <v>799</v>
      </c>
      <c r="B2" s="6" t="s">
        <v>784</v>
      </c>
      <c r="C2" s="6"/>
      <c r="D2" s="6"/>
      <c r="E2" s="6"/>
      <c r="F2" s="36"/>
      <c r="G2" s="71" t="s">
        <v>13</v>
      </c>
      <c r="H2" s="72" t="s">
        <v>14</v>
      </c>
      <c r="I2" s="73" t="s">
        <v>71</v>
      </c>
    </row>
    <row r="3" spans="1:9" s="32" customFormat="1" ht="30" customHeight="1">
      <c r="A3" s="22"/>
      <c r="B3" s="10" t="s">
        <v>787</v>
      </c>
      <c r="C3" s="22" t="s">
        <v>785</v>
      </c>
      <c r="D3" s="118"/>
      <c r="E3" s="119"/>
      <c r="F3" s="120"/>
      <c r="G3" s="74"/>
      <c r="H3" s="74"/>
      <c r="I3" s="69"/>
    </row>
    <row r="4" spans="1:9" s="32" customFormat="1" ht="30" customHeight="1">
      <c r="A4" s="22"/>
      <c r="B4" s="10" t="s">
        <v>787</v>
      </c>
      <c r="C4" s="22" t="s">
        <v>786</v>
      </c>
      <c r="D4" s="118"/>
      <c r="E4" s="119"/>
      <c r="F4" s="120"/>
      <c r="G4" s="74"/>
      <c r="H4" s="74"/>
      <c r="I4" s="69"/>
    </row>
    <row r="5" spans="1:9" s="32" customFormat="1" ht="30" customHeight="1">
      <c r="A5" s="22"/>
      <c r="B5" s="10" t="s">
        <v>788</v>
      </c>
      <c r="C5" s="22"/>
      <c r="D5" s="118"/>
      <c r="E5" s="119"/>
      <c r="F5" s="120"/>
      <c r="G5" s="74"/>
      <c r="H5" s="74"/>
      <c r="I5" s="69"/>
    </row>
    <row r="6" spans="1:9" s="32" customFormat="1" ht="30" customHeight="1">
      <c r="A6" s="22"/>
      <c r="B6" s="10" t="s">
        <v>789</v>
      </c>
      <c r="C6" s="22"/>
      <c r="D6" s="118"/>
      <c r="E6" s="119"/>
      <c r="F6" s="120"/>
      <c r="G6" s="74"/>
      <c r="H6" s="74"/>
      <c r="I6" s="69"/>
    </row>
    <row r="7" spans="1:9" s="32" customFormat="1" ht="30" customHeight="1">
      <c r="A7" s="22"/>
      <c r="B7" s="10" t="s">
        <v>790</v>
      </c>
      <c r="C7" s="22"/>
      <c r="D7" s="118"/>
      <c r="E7" s="119"/>
      <c r="F7" s="120"/>
      <c r="G7" s="74"/>
      <c r="H7" s="74"/>
      <c r="I7" s="69"/>
    </row>
    <row r="8" spans="1:9" s="32" customFormat="1" ht="30" customHeight="1">
      <c r="A8" s="22"/>
      <c r="B8" s="10" t="s">
        <v>791</v>
      </c>
      <c r="C8" s="22"/>
      <c r="D8" s="118"/>
      <c r="E8" s="119"/>
      <c r="F8" s="120"/>
      <c r="G8" s="74"/>
      <c r="H8" s="74"/>
      <c r="I8" s="69"/>
    </row>
    <row r="9" spans="1:9" s="32" customFormat="1" ht="15.75" customHeight="1">
      <c r="A9" s="57"/>
      <c r="B9" s="15" t="s">
        <v>792</v>
      </c>
      <c r="C9" s="15"/>
      <c r="D9" s="121"/>
      <c r="E9" s="122"/>
      <c r="F9" s="123"/>
      <c r="G9" s="76"/>
      <c r="H9" s="77"/>
      <c r="I9" s="77"/>
    </row>
    <row r="10" spans="1:9" s="32" customFormat="1" ht="30" customHeight="1">
      <c r="A10" s="22"/>
      <c r="B10" s="10"/>
      <c r="C10" s="22" t="s">
        <v>15</v>
      </c>
      <c r="D10" s="118"/>
      <c r="E10" s="119"/>
      <c r="F10" s="120"/>
      <c r="G10" s="74"/>
      <c r="H10" s="74"/>
      <c r="I10" s="69"/>
    </row>
    <row r="11" spans="1:9" s="32" customFormat="1" ht="30" customHeight="1">
      <c r="A11" s="22"/>
      <c r="B11" s="10"/>
      <c r="C11" s="22" t="s">
        <v>16</v>
      </c>
      <c r="D11" s="118"/>
      <c r="E11" s="119"/>
      <c r="F11" s="120"/>
      <c r="G11" s="74"/>
      <c r="H11" s="74"/>
      <c r="I11" s="69"/>
    </row>
    <row r="12" spans="1:9" s="32" customFormat="1" ht="30" customHeight="1">
      <c r="A12" s="22"/>
      <c r="B12" s="10"/>
      <c r="C12" s="22" t="s">
        <v>17</v>
      </c>
      <c r="D12" s="118"/>
      <c r="E12" s="119"/>
      <c r="F12" s="120"/>
      <c r="G12" s="74"/>
      <c r="H12" s="74"/>
      <c r="I12" s="69"/>
    </row>
    <row r="13" spans="1:9" s="32" customFormat="1" ht="30" customHeight="1">
      <c r="A13" s="22"/>
      <c r="B13" s="10"/>
      <c r="C13" s="22" t="s">
        <v>18</v>
      </c>
      <c r="D13" s="118"/>
      <c r="E13" s="119"/>
      <c r="F13" s="120"/>
      <c r="G13" s="74"/>
      <c r="H13" s="74"/>
      <c r="I13" s="69"/>
    </row>
    <row r="14" spans="1:9" s="32" customFormat="1" ht="30" customHeight="1">
      <c r="A14" s="22"/>
      <c r="B14" s="10"/>
      <c r="C14" s="22" t="s">
        <v>19</v>
      </c>
      <c r="D14" s="118"/>
      <c r="E14" s="119"/>
      <c r="F14" s="120"/>
      <c r="G14" s="74"/>
      <c r="H14" s="74"/>
      <c r="I14" s="69"/>
    </row>
    <row r="15" spans="1:9" s="32" customFormat="1" ht="30" customHeight="1">
      <c r="A15" s="22"/>
      <c r="B15" s="10"/>
      <c r="C15" s="22" t="s">
        <v>20</v>
      </c>
      <c r="D15" s="118"/>
      <c r="E15" s="119"/>
      <c r="F15" s="120"/>
      <c r="G15" s="74"/>
      <c r="H15" s="74"/>
      <c r="I15" s="69"/>
    </row>
    <row r="16" spans="1:9" s="32" customFormat="1" ht="30" customHeight="1">
      <c r="A16" s="22"/>
      <c r="B16" s="10"/>
      <c r="C16" s="22" t="s">
        <v>21</v>
      </c>
      <c r="D16" s="118"/>
      <c r="E16" s="119"/>
      <c r="F16" s="120"/>
      <c r="G16" s="74"/>
      <c r="H16" s="74"/>
      <c r="I16" s="69"/>
    </row>
    <row r="17" spans="1:9" s="32" customFormat="1" ht="30" customHeight="1">
      <c r="A17" s="22"/>
      <c r="B17" s="10"/>
      <c r="C17" s="22" t="s">
        <v>22</v>
      </c>
      <c r="D17" s="118"/>
      <c r="E17" s="119"/>
      <c r="F17" s="120"/>
      <c r="G17" s="74"/>
      <c r="H17" s="74"/>
      <c r="I17" s="69"/>
    </row>
    <row r="18" spans="1:9" s="32" customFormat="1" ht="15.75" customHeight="1">
      <c r="A18" s="57"/>
      <c r="B18" s="15" t="s">
        <v>793</v>
      </c>
      <c r="C18" s="15"/>
      <c r="D18" s="121"/>
      <c r="E18" s="122"/>
      <c r="F18" s="123"/>
      <c r="G18" s="76"/>
      <c r="H18" s="77"/>
      <c r="I18" s="77"/>
    </row>
    <row r="19" spans="1:9" s="32" customFormat="1" ht="30" customHeight="1">
      <c r="A19" s="22"/>
      <c r="B19" s="10" t="s">
        <v>794</v>
      </c>
      <c r="C19" s="22"/>
      <c r="D19" s="124"/>
      <c r="E19" s="125"/>
      <c r="F19" s="126"/>
      <c r="G19" s="74"/>
      <c r="H19" s="74"/>
      <c r="I19" s="69"/>
    </row>
    <row r="20" spans="1:9" s="32" customFormat="1" ht="15.75" customHeight="1">
      <c r="A20" s="57"/>
      <c r="B20" s="15"/>
      <c r="C20" s="15"/>
      <c r="D20" s="121"/>
      <c r="E20" s="122"/>
      <c r="F20" s="123"/>
      <c r="G20" s="76"/>
      <c r="H20" s="77"/>
      <c r="I20" s="77"/>
    </row>
    <row r="21" spans="1:9" s="32" customFormat="1" ht="30" customHeight="1">
      <c r="A21" s="22"/>
      <c r="B21" s="10" t="s">
        <v>795</v>
      </c>
      <c r="C21" s="22"/>
      <c r="D21" s="127"/>
      <c r="E21" s="128"/>
      <c r="F21" s="129"/>
      <c r="G21" s="74"/>
      <c r="H21" s="74"/>
      <c r="I21" s="69"/>
    </row>
    <row r="22" spans="1:9" s="32" customFormat="1" ht="30" customHeight="1">
      <c r="A22" s="22"/>
      <c r="B22" s="10" t="s">
        <v>796</v>
      </c>
      <c r="C22" s="22"/>
      <c r="D22" s="127"/>
      <c r="E22" s="128"/>
      <c r="F22" s="129"/>
      <c r="G22" s="74"/>
      <c r="H22" s="74"/>
      <c r="I22" s="69"/>
    </row>
    <row r="23" spans="1:9" s="32" customFormat="1" ht="30" customHeight="1">
      <c r="A23" s="22"/>
      <c r="B23" s="10" t="s">
        <v>797</v>
      </c>
      <c r="C23" s="22"/>
      <c r="D23" s="118"/>
      <c r="E23" s="119"/>
      <c r="F23" s="120"/>
      <c r="G23" s="74"/>
      <c r="H23" s="74"/>
      <c r="I23" s="69"/>
    </row>
    <row r="24" spans="1:9">
      <c r="G24" s="78"/>
      <c r="H24" s="78"/>
      <c r="I24" s="78"/>
    </row>
    <row r="25" spans="1:9">
      <c r="G25" s="78"/>
      <c r="H25" s="78"/>
      <c r="I25" s="78"/>
    </row>
    <row r="26" spans="1:9">
      <c r="G26" s="78"/>
      <c r="H26" s="78"/>
      <c r="I26" s="78"/>
    </row>
    <row r="27" spans="1:9">
      <c r="G27" s="78"/>
      <c r="H27" s="78"/>
      <c r="I27" s="78"/>
    </row>
    <row r="28" spans="1:9">
      <c r="G28" s="78"/>
      <c r="H28" s="78"/>
      <c r="I28" s="78"/>
    </row>
    <row r="29" spans="1:9">
      <c r="G29" s="78"/>
      <c r="H29" s="78"/>
      <c r="I29" s="78"/>
    </row>
    <row r="30" spans="1:9">
      <c r="G30" s="78"/>
      <c r="H30" s="78"/>
      <c r="I30" s="78"/>
    </row>
    <row r="31" spans="1:9">
      <c r="G31" s="78"/>
      <c r="H31" s="78"/>
      <c r="I31" s="78"/>
    </row>
    <row r="32" spans="1:9">
      <c r="G32" s="78"/>
      <c r="H32" s="78"/>
      <c r="I32" s="78"/>
    </row>
    <row r="33" spans="7:9">
      <c r="G33" s="78"/>
      <c r="H33" s="78"/>
      <c r="I33" s="78"/>
    </row>
    <row r="34" spans="7:9">
      <c r="G34" s="78"/>
      <c r="H34" s="78"/>
      <c r="I34" s="78"/>
    </row>
    <row r="35" spans="7:9">
      <c r="G35" s="78"/>
      <c r="H35" s="78"/>
      <c r="I35" s="78"/>
    </row>
    <row r="36" spans="7:9">
      <c r="G36" s="78"/>
      <c r="H36" s="78"/>
      <c r="I36" s="78"/>
    </row>
    <row r="37" spans="7:9">
      <c r="G37" s="78"/>
      <c r="H37" s="78"/>
      <c r="I37" s="78"/>
    </row>
    <row r="38" spans="7:9">
      <c r="G38" s="78"/>
      <c r="H38" s="78"/>
      <c r="I38" s="78"/>
    </row>
    <row r="39" spans="7:9">
      <c r="G39" s="78"/>
      <c r="H39" s="78"/>
      <c r="I39" s="78"/>
    </row>
    <row r="40" spans="7:9">
      <c r="G40" s="78"/>
      <c r="H40" s="78"/>
      <c r="I40" s="78"/>
    </row>
    <row r="41" spans="7:9">
      <c r="G41" s="78"/>
      <c r="H41" s="78"/>
      <c r="I41" s="78"/>
    </row>
    <row r="42" spans="7:9">
      <c r="G42" s="78"/>
      <c r="H42" s="78"/>
      <c r="I42" s="78"/>
    </row>
    <row r="43" spans="7:9">
      <c r="G43" s="78"/>
      <c r="H43" s="78"/>
      <c r="I43" s="78"/>
    </row>
    <row r="44" spans="7:9">
      <c r="G44" s="78"/>
      <c r="H44" s="78"/>
      <c r="I44" s="78"/>
    </row>
    <row r="45" spans="7:9">
      <c r="G45" s="78"/>
      <c r="H45" s="78"/>
      <c r="I45" s="78"/>
    </row>
    <row r="46" spans="7:9">
      <c r="G46" s="78"/>
      <c r="H46" s="78"/>
      <c r="I46" s="78"/>
    </row>
    <row r="47" spans="7:9">
      <c r="G47" s="78"/>
      <c r="H47" s="78"/>
      <c r="I47" s="78"/>
    </row>
    <row r="48" spans="7:9">
      <c r="G48" s="78"/>
      <c r="H48" s="78"/>
      <c r="I48" s="78"/>
    </row>
    <row r="49" spans="7:9">
      <c r="G49" s="78"/>
      <c r="H49" s="78"/>
      <c r="I49" s="78"/>
    </row>
    <row r="50" spans="7:9">
      <c r="G50" s="78"/>
      <c r="H50" s="78"/>
      <c r="I50" s="78"/>
    </row>
    <row r="51" spans="7:9">
      <c r="G51" s="78"/>
      <c r="H51" s="78"/>
      <c r="I51" s="78"/>
    </row>
    <row r="52" spans="7:9">
      <c r="G52" s="78"/>
      <c r="H52" s="78"/>
      <c r="I52" s="78"/>
    </row>
    <row r="53" spans="7:9">
      <c r="G53" s="78"/>
      <c r="H53" s="78"/>
      <c r="I53" s="78"/>
    </row>
    <row r="54" spans="7:9">
      <c r="G54" s="78"/>
      <c r="H54" s="78"/>
      <c r="I54" s="78"/>
    </row>
    <row r="55" spans="7:9">
      <c r="G55" s="78"/>
      <c r="H55" s="78"/>
      <c r="I55" s="78"/>
    </row>
    <row r="56" spans="7:9">
      <c r="G56" s="78"/>
      <c r="H56" s="78"/>
      <c r="I56" s="78"/>
    </row>
    <row r="57" spans="7:9">
      <c r="G57" s="78"/>
      <c r="H57" s="78"/>
      <c r="I57" s="78"/>
    </row>
    <row r="58" spans="7:9">
      <c r="G58" s="78"/>
      <c r="H58" s="78"/>
      <c r="I58" s="78"/>
    </row>
    <row r="59" spans="7:9">
      <c r="G59" s="78"/>
      <c r="H59" s="78"/>
      <c r="I59" s="78"/>
    </row>
    <row r="60" spans="7:9">
      <c r="G60" s="78"/>
      <c r="H60" s="78"/>
      <c r="I60" s="78"/>
    </row>
  </sheetData>
  <autoFilter ref="G2:I2"/>
  <mergeCells count="21">
    <mergeCell ref="D13:F13"/>
    <mergeCell ref="D14:F14"/>
    <mergeCell ref="D15:F15"/>
    <mergeCell ref="D16:F16"/>
    <mergeCell ref="D17:F17"/>
    <mergeCell ref="D23:F23"/>
    <mergeCell ref="D3:F3"/>
    <mergeCell ref="D4:F4"/>
    <mergeCell ref="D5:F5"/>
    <mergeCell ref="D6:F6"/>
    <mergeCell ref="D7:F7"/>
    <mergeCell ref="D8:F8"/>
    <mergeCell ref="D9:F9"/>
    <mergeCell ref="D10:F10"/>
    <mergeCell ref="D11:F11"/>
    <mergeCell ref="D12:F12"/>
    <mergeCell ref="D18:F18"/>
    <mergeCell ref="D19:F19"/>
    <mergeCell ref="D20:F20"/>
    <mergeCell ref="D21:F21"/>
    <mergeCell ref="D22:F2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00000"/>
  </sheetPr>
  <dimension ref="A1:I41"/>
  <sheetViews>
    <sheetView zoomScale="75" zoomScaleNormal="75" workbookViewId="0"/>
  </sheetViews>
  <sheetFormatPr defaultRowHeight="15"/>
  <cols>
    <col min="1" max="1" width="14.28515625" style="3" customWidth="1"/>
    <col min="2" max="2" width="49.42578125" customWidth="1"/>
    <col min="3" max="3" width="54.28515625" customWidth="1"/>
    <col min="4" max="4" width="30.85546875" customWidth="1"/>
    <col min="5" max="5" width="50" customWidth="1"/>
    <col min="6" max="6" width="31" customWidth="1"/>
    <col min="7" max="9" width="12.140625" customWidth="1"/>
  </cols>
  <sheetData>
    <row r="1" spans="1:9" s="61" customFormat="1" ht="36.75" customHeight="1">
      <c r="A1" s="45"/>
      <c r="B1" s="42" t="str">
        <f ca="1">RIGHT(CELL("filename",N4),LEN(CELL("filename",N4))-SEARCH("]",CELL("filename",N4)))</f>
        <v>Mandatory Tags</v>
      </c>
      <c r="C1" s="44"/>
      <c r="D1" s="41"/>
      <c r="E1" s="41"/>
      <c r="F1" s="41"/>
      <c r="G1" s="13">
        <f>COUNTIF(G3:G75,G2)</f>
        <v>0</v>
      </c>
      <c r="H1" s="13">
        <f>COUNTIF(H3:H75,H2)</f>
        <v>0</v>
      </c>
      <c r="I1" s="13">
        <f>COUNTIF(I3:I75,I2)</f>
        <v>0</v>
      </c>
    </row>
    <row r="2" spans="1:9" s="61" customFormat="1" ht="47.25" customHeight="1">
      <c r="A2" s="24" t="s">
        <v>799</v>
      </c>
      <c r="B2" s="6" t="s">
        <v>86</v>
      </c>
      <c r="C2" s="6"/>
      <c r="D2" s="6" t="s">
        <v>55</v>
      </c>
      <c r="E2" s="6" t="s">
        <v>54</v>
      </c>
      <c r="F2" s="36" t="s">
        <v>59</v>
      </c>
      <c r="G2" s="71" t="s">
        <v>13</v>
      </c>
      <c r="H2" s="72" t="s">
        <v>14</v>
      </c>
      <c r="I2" s="73" t="s">
        <v>71</v>
      </c>
    </row>
    <row r="3" spans="1:9" s="32" customFormat="1" ht="30" customHeight="1">
      <c r="A3" s="22"/>
      <c r="B3" s="10"/>
      <c r="C3" s="22"/>
      <c r="D3" s="29"/>
      <c r="E3" s="29"/>
      <c r="F3" s="29"/>
      <c r="G3" s="74"/>
      <c r="H3" s="74"/>
      <c r="I3" s="69"/>
    </row>
    <row r="4" spans="1:9">
      <c r="G4" s="78"/>
      <c r="H4" s="78"/>
      <c r="I4" s="78"/>
    </row>
    <row r="5" spans="1:9">
      <c r="G5" s="78"/>
      <c r="H5" s="78"/>
      <c r="I5" s="78"/>
    </row>
    <row r="6" spans="1:9">
      <c r="G6" s="78"/>
      <c r="H6" s="78"/>
      <c r="I6" s="78"/>
    </row>
    <row r="7" spans="1:9">
      <c r="G7" s="78"/>
      <c r="H7" s="78"/>
      <c r="I7" s="78"/>
    </row>
    <row r="8" spans="1:9">
      <c r="G8" s="78"/>
      <c r="H8" s="78"/>
      <c r="I8" s="78"/>
    </row>
    <row r="9" spans="1:9">
      <c r="G9" s="78"/>
      <c r="H9" s="78"/>
      <c r="I9" s="78"/>
    </row>
    <row r="10" spans="1:9">
      <c r="G10" s="78"/>
      <c r="H10" s="78"/>
      <c r="I10" s="78"/>
    </row>
    <row r="11" spans="1:9">
      <c r="G11" s="78"/>
      <c r="H11" s="78"/>
      <c r="I11" s="78"/>
    </row>
    <row r="12" spans="1:9">
      <c r="G12" s="78"/>
      <c r="H12" s="78"/>
      <c r="I12" s="78"/>
    </row>
    <row r="13" spans="1:9">
      <c r="G13" s="78"/>
      <c r="H13" s="78"/>
      <c r="I13" s="78"/>
    </row>
    <row r="14" spans="1:9">
      <c r="G14" s="78"/>
      <c r="H14" s="78"/>
      <c r="I14" s="78"/>
    </row>
    <row r="15" spans="1:9">
      <c r="G15" s="78"/>
      <c r="H15" s="78"/>
      <c r="I15" s="78"/>
    </row>
    <row r="16" spans="1:9">
      <c r="G16" s="78"/>
      <c r="H16" s="78"/>
      <c r="I16" s="78"/>
    </row>
    <row r="17" spans="7:9">
      <c r="G17" s="78"/>
      <c r="H17" s="78"/>
      <c r="I17" s="78"/>
    </row>
    <row r="18" spans="7:9">
      <c r="G18" s="78"/>
      <c r="H18" s="78"/>
      <c r="I18" s="78"/>
    </row>
    <row r="19" spans="7:9">
      <c r="G19" s="78"/>
      <c r="H19" s="78"/>
      <c r="I19" s="78"/>
    </row>
    <row r="20" spans="7:9">
      <c r="G20" s="78"/>
      <c r="H20" s="78"/>
      <c r="I20" s="78"/>
    </row>
    <row r="21" spans="7:9">
      <c r="G21" s="78"/>
      <c r="H21" s="78"/>
      <c r="I21" s="78"/>
    </row>
    <row r="22" spans="7:9">
      <c r="G22" s="78"/>
      <c r="H22" s="78"/>
      <c r="I22" s="78"/>
    </row>
    <row r="23" spans="7:9">
      <c r="G23" s="78"/>
      <c r="H23" s="78"/>
      <c r="I23" s="78"/>
    </row>
    <row r="24" spans="7:9">
      <c r="G24" s="78"/>
      <c r="H24" s="78"/>
      <c r="I24" s="78"/>
    </row>
    <row r="25" spans="7:9">
      <c r="G25" s="78"/>
      <c r="H25" s="78"/>
      <c r="I25" s="78"/>
    </row>
    <row r="26" spans="7:9">
      <c r="G26" s="78"/>
      <c r="H26" s="78"/>
      <c r="I26" s="78"/>
    </row>
    <row r="27" spans="7:9">
      <c r="G27" s="78"/>
      <c r="H27" s="78"/>
      <c r="I27" s="78"/>
    </row>
    <row r="28" spans="7:9">
      <c r="G28" s="78"/>
      <c r="H28" s="78"/>
      <c r="I28" s="78"/>
    </row>
    <row r="29" spans="7:9">
      <c r="G29" s="78"/>
      <c r="H29" s="78"/>
      <c r="I29" s="78"/>
    </row>
    <row r="30" spans="7:9">
      <c r="G30" s="78"/>
      <c r="H30" s="78"/>
      <c r="I30" s="78"/>
    </row>
    <row r="31" spans="7:9">
      <c r="G31" s="78"/>
      <c r="H31" s="78"/>
      <c r="I31" s="78"/>
    </row>
    <row r="32" spans="7:9">
      <c r="G32" s="78"/>
      <c r="H32" s="78"/>
      <c r="I32" s="78"/>
    </row>
    <row r="33" spans="7:9">
      <c r="G33" s="78"/>
      <c r="H33" s="78"/>
      <c r="I33" s="78"/>
    </row>
    <row r="34" spans="7:9">
      <c r="G34" s="78"/>
      <c r="H34" s="78"/>
      <c r="I34" s="78"/>
    </row>
    <row r="35" spans="7:9">
      <c r="G35" s="78"/>
      <c r="H35" s="78"/>
      <c r="I35" s="78"/>
    </row>
    <row r="36" spans="7:9">
      <c r="G36" s="78"/>
      <c r="H36" s="78"/>
      <c r="I36" s="78"/>
    </row>
    <row r="37" spans="7:9">
      <c r="G37" s="78"/>
      <c r="H37" s="78"/>
      <c r="I37" s="78"/>
    </row>
    <row r="38" spans="7:9">
      <c r="G38" s="78"/>
      <c r="H38" s="78"/>
      <c r="I38" s="78"/>
    </row>
    <row r="39" spans="7:9">
      <c r="G39" s="78"/>
      <c r="H39" s="78"/>
      <c r="I39" s="78"/>
    </row>
    <row r="40" spans="7:9">
      <c r="G40" s="78"/>
      <c r="H40" s="78"/>
      <c r="I40" s="78"/>
    </row>
    <row r="41" spans="7:9">
      <c r="G41" s="78"/>
      <c r="H41" s="78"/>
      <c r="I41" s="78"/>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J41"/>
  <sheetViews>
    <sheetView zoomScale="75" zoomScaleNormal="75" workbookViewId="0"/>
  </sheetViews>
  <sheetFormatPr defaultRowHeight="15"/>
  <cols>
    <col min="1" max="1" width="14.28515625" style="61" customWidth="1"/>
    <col min="2" max="2" width="49.42578125" style="61" customWidth="1"/>
    <col min="3" max="3" width="54.28515625" style="61" customWidth="1"/>
    <col min="4" max="4" width="30.85546875" style="61" customWidth="1"/>
    <col min="5" max="5" width="50" style="61" customWidth="1"/>
    <col min="6" max="6" width="31" style="61" customWidth="1"/>
    <col min="7" max="9" width="12.140625" style="61" customWidth="1"/>
    <col min="10" max="10" width="50" style="61" customWidth="1"/>
    <col min="11" max="16384" width="9.140625" style="61"/>
  </cols>
  <sheetData>
    <row r="1" spans="1:10" ht="36.75" customHeight="1">
      <c r="A1" s="45"/>
      <c r="B1" s="42" t="str">
        <f ca="1">RIGHT(CELL("filename",O4),LEN(CELL("filename",O4))-SEARCH("]",CELL("filename",O4)))</f>
        <v>Known Issues</v>
      </c>
      <c r="C1" s="44"/>
      <c r="D1" s="41"/>
      <c r="E1" s="41"/>
      <c r="F1" s="41"/>
      <c r="G1" s="13">
        <f>COUNTIF(G3:G15,G2)</f>
        <v>0</v>
      </c>
      <c r="H1" s="13">
        <f>COUNTIF(H3:H15,H2)</f>
        <v>0</v>
      </c>
      <c r="I1" s="13">
        <f>COUNTIF(I3:I15,I2)</f>
        <v>0</v>
      </c>
      <c r="J1" s="47"/>
    </row>
    <row r="2" spans="1:10" ht="47.25" customHeight="1">
      <c r="A2" s="46"/>
      <c r="B2" s="6"/>
      <c r="C2" s="6"/>
      <c r="D2" s="6"/>
      <c r="E2" s="6"/>
      <c r="F2" s="36"/>
      <c r="G2" s="71" t="s">
        <v>13</v>
      </c>
      <c r="H2" s="72" t="s">
        <v>14</v>
      </c>
      <c r="I2" s="73" t="s">
        <v>71</v>
      </c>
      <c r="J2" s="43" t="s">
        <v>85</v>
      </c>
    </row>
    <row r="3" spans="1:10" s="32" customFormat="1" ht="30" customHeight="1">
      <c r="A3" s="22"/>
      <c r="B3" s="10"/>
      <c r="C3" s="22"/>
      <c r="D3" s="29"/>
      <c r="E3" s="29"/>
      <c r="F3" s="29"/>
      <c r="G3" s="74"/>
      <c r="H3" s="74"/>
      <c r="I3" s="69"/>
      <c r="J3" s="33"/>
    </row>
    <row r="4" spans="1:10">
      <c r="G4" s="78"/>
      <c r="H4" s="78"/>
      <c r="I4" s="78"/>
    </row>
    <row r="5" spans="1:10">
      <c r="G5" s="78"/>
      <c r="H5" s="78"/>
      <c r="I5" s="78"/>
    </row>
    <row r="6" spans="1:10">
      <c r="G6" s="78"/>
      <c r="H6" s="78"/>
      <c r="I6" s="78"/>
    </row>
    <row r="7" spans="1:10">
      <c r="G7" s="78"/>
      <c r="H7" s="78"/>
      <c r="I7" s="78"/>
    </row>
    <row r="8" spans="1:10">
      <c r="G8" s="78"/>
      <c r="H8" s="78"/>
      <c r="I8" s="78"/>
    </row>
    <row r="9" spans="1:10">
      <c r="G9" s="78"/>
      <c r="H9" s="78"/>
      <c r="I9" s="78"/>
    </row>
    <row r="10" spans="1:10">
      <c r="G10" s="78"/>
      <c r="H10" s="78"/>
      <c r="I10" s="78"/>
    </row>
    <row r="11" spans="1:10">
      <c r="G11" s="78"/>
      <c r="H11" s="78"/>
      <c r="I11" s="78"/>
    </row>
    <row r="12" spans="1:10">
      <c r="G12" s="78"/>
      <c r="H12" s="78"/>
      <c r="I12" s="78"/>
    </row>
    <row r="13" spans="1:10">
      <c r="G13" s="78"/>
      <c r="H13" s="78"/>
      <c r="I13" s="78"/>
    </row>
    <row r="14" spans="1:10">
      <c r="G14" s="78"/>
      <c r="H14" s="78"/>
      <c r="I14" s="78"/>
    </row>
    <row r="15" spans="1:10">
      <c r="G15" s="78"/>
      <c r="H15" s="78"/>
      <c r="I15" s="78"/>
    </row>
    <row r="16" spans="1:10">
      <c r="G16" s="78"/>
      <c r="H16" s="78"/>
      <c r="I16" s="78"/>
    </row>
    <row r="17" spans="7:9">
      <c r="G17" s="78"/>
      <c r="H17" s="78"/>
      <c r="I17" s="78"/>
    </row>
    <row r="18" spans="7:9">
      <c r="G18" s="78"/>
      <c r="H18" s="78"/>
      <c r="I18" s="78"/>
    </row>
    <row r="19" spans="7:9">
      <c r="G19" s="78"/>
      <c r="H19" s="78"/>
      <c r="I19" s="78"/>
    </row>
    <row r="20" spans="7:9">
      <c r="G20" s="78"/>
      <c r="H20" s="78"/>
      <c r="I20" s="78"/>
    </row>
    <row r="21" spans="7:9">
      <c r="G21" s="78"/>
      <c r="H21" s="78"/>
      <c r="I21" s="78"/>
    </row>
    <row r="22" spans="7:9">
      <c r="G22" s="78"/>
      <c r="H22" s="78"/>
      <c r="I22" s="78"/>
    </row>
    <row r="23" spans="7:9">
      <c r="G23" s="78"/>
      <c r="H23" s="78"/>
      <c r="I23" s="78"/>
    </row>
    <row r="24" spans="7:9">
      <c r="G24" s="78"/>
      <c r="H24" s="78"/>
      <c r="I24" s="78"/>
    </row>
    <row r="25" spans="7:9">
      <c r="G25" s="78"/>
      <c r="H25" s="78"/>
      <c r="I25" s="78"/>
    </row>
    <row r="26" spans="7:9">
      <c r="G26" s="78"/>
      <c r="H26" s="78"/>
      <c r="I26" s="78"/>
    </row>
    <row r="27" spans="7:9">
      <c r="G27" s="78"/>
      <c r="H27" s="78"/>
      <c r="I27" s="78"/>
    </row>
    <row r="28" spans="7:9">
      <c r="G28" s="78"/>
      <c r="H28" s="78"/>
      <c r="I28" s="78"/>
    </row>
    <row r="29" spans="7:9">
      <c r="G29" s="78"/>
      <c r="H29" s="78"/>
      <c r="I29" s="78"/>
    </row>
    <row r="30" spans="7:9">
      <c r="G30" s="78"/>
      <c r="H30" s="78"/>
      <c r="I30" s="78"/>
    </row>
    <row r="31" spans="7:9">
      <c r="G31" s="78"/>
      <c r="H31" s="78"/>
      <c r="I31" s="78"/>
    </row>
    <row r="32" spans="7:9">
      <c r="G32" s="78"/>
      <c r="H32" s="78"/>
      <c r="I32" s="78"/>
    </row>
    <row r="33" spans="7:9">
      <c r="G33" s="78"/>
      <c r="H33" s="78"/>
      <c r="I33" s="78"/>
    </row>
    <row r="34" spans="7:9">
      <c r="G34" s="78"/>
      <c r="H34" s="78"/>
      <c r="I34" s="78"/>
    </row>
    <row r="35" spans="7:9">
      <c r="G35" s="78"/>
      <c r="H35" s="78"/>
      <c r="I35" s="78"/>
    </row>
    <row r="36" spans="7:9">
      <c r="G36" s="78"/>
      <c r="H36" s="78"/>
      <c r="I36" s="78"/>
    </row>
    <row r="37" spans="7:9">
      <c r="G37" s="78"/>
      <c r="H37" s="78"/>
      <c r="I37" s="78"/>
    </row>
    <row r="38" spans="7:9">
      <c r="G38" s="78"/>
      <c r="H38" s="78"/>
      <c r="I38" s="78"/>
    </row>
    <row r="39" spans="7:9">
      <c r="G39" s="78"/>
      <c r="H39" s="78"/>
      <c r="I39" s="78"/>
    </row>
    <row r="40" spans="7:9">
      <c r="G40" s="78"/>
      <c r="H40" s="78"/>
      <c r="I40" s="78"/>
    </row>
    <row r="41" spans="7:9">
      <c r="G41" s="78"/>
      <c r="H41" s="78"/>
      <c r="I41" s="7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I20"/>
  <sheetViews>
    <sheetView zoomScale="75" zoomScaleNormal="75" workbookViewId="0"/>
  </sheetViews>
  <sheetFormatPr defaultRowHeight="15"/>
  <cols>
    <col min="1" max="1" width="14.28515625" style="61" customWidth="1"/>
    <col min="2" max="2" width="49.42578125" style="61" customWidth="1"/>
    <col min="3" max="3" width="54.28515625" style="61" customWidth="1"/>
    <col min="4" max="4" width="30.85546875" style="61" customWidth="1"/>
    <col min="5" max="5" width="50" style="61" customWidth="1"/>
    <col min="6" max="6" width="31" style="61" customWidth="1"/>
    <col min="7" max="9" width="12.140625" style="61" customWidth="1"/>
    <col min="10" max="16384" width="9.140625" style="61"/>
  </cols>
  <sheetData>
    <row r="1" spans="1:9" ht="36.75" customHeight="1">
      <c r="A1" s="45"/>
      <c r="B1" s="42" t="str">
        <f ca="1">RIGHT(CELL("filename",N4),LEN(CELL("filename",N4))-SEARCH("]",CELL("filename",N4)))</f>
        <v>Outbounding</v>
      </c>
      <c r="C1" s="44"/>
      <c r="D1" s="41"/>
      <c r="E1" s="41"/>
      <c r="F1" s="41"/>
      <c r="G1" s="13">
        <f>COUNTIF(G3:G16,G2)</f>
        <v>0</v>
      </c>
      <c r="H1" s="13">
        <f>COUNTIF(H3:H16,H2)</f>
        <v>0</v>
      </c>
      <c r="I1" s="13">
        <f>COUNTIF(I3:I16,I2)</f>
        <v>0</v>
      </c>
    </row>
    <row r="2" spans="1:9" ht="47.25" customHeight="1">
      <c r="A2" s="46"/>
      <c r="B2" s="6" t="s">
        <v>799</v>
      </c>
      <c r="C2" s="6"/>
      <c r="D2" s="6" t="s">
        <v>40</v>
      </c>
      <c r="E2" s="6"/>
      <c r="F2" s="36" t="s">
        <v>59</v>
      </c>
      <c r="G2" s="71" t="s">
        <v>13</v>
      </c>
      <c r="H2" s="72" t="s">
        <v>14</v>
      </c>
      <c r="I2" s="73" t="s">
        <v>71</v>
      </c>
    </row>
    <row r="3" spans="1:9" s="32" customFormat="1" ht="144.75" customHeight="1">
      <c r="A3" s="37">
        <v>1</v>
      </c>
      <c r="B3" s="130" t="s">
        <v>798</v>
      </c>
      <c r="C3" s="131"/>
      <c r="D3" s="132" t="s">
        <v>23</v>
      </c>
      <c r="E3" s="133"/>
      <c r="F3" s="29"/>
      <c r="G3" s="74"/>
      <c r="H3" s="74"/>
      <c r="I3" s="69"/>
    </row>
    <row r="4" spans="1:9" s="32" customFormat="1" ht="30" customHeight="1">
      <c r="A4" s="37">
        <v>2</v>
      </c>
      <c r="B4" s="130" t="s">
        <v>800</v>
      </c>
      <c r="C4" s="131"/>
      <c r="D4" s="132" t="s">
        <v>24</v>
      </c>
      <c r="E4" s="133"/>
      <c r="F4" s="29"/>
      <c r="G4" s="74"/>
      <c r="H4" s="74"/>
      <c r="I4" s="69"/>
    </row>
    <row r="5" spans="1:9" s="32" customFormat="1" ht="30" customHeight="1">
      <c r="A5" s="37">
        <v>3</v>
      </c>
      <c r="B5" s="130" t="s">
        <v>801</v>
      </c>
      <c r="C5" s="131"/>
      <c r="D5" s="132" t="s">
        <v>25</v>
      </c>
      <c r="E5" s="133"/>
      <c r="F5" s="29"/>
      <c r="G5" s="74"/>
      <c r="H5" s="74"/>
      <c r="I5" s="69"/>
    </row>
    <row r="6" spans="1:9" s="32" customFormat="1" ht="30" customHeight="1">
      <c r="A6" s="37">
        <v>4</v>
      </c>
      <c r="B6" s="130" t="s">
        <v>802</v>
      </c>
      <c r="C6" s="131"/>
      <c r="D6" s="132" t="s">
        <v>26</v>
      </c>
      <c r="E6" s="133"/>
      <c r="F6" s="29"/>
      <c r="G6" s="74"/>
      <c r="H6" s="74"/>
      <c r="I6" s="69"/>
    </row>
    <row r="7" spans="1:9" s="32" customFormat="1" ht="91.5" customHeight="1">
      <c r="A7" s="37">
        <v>5</v>
      </c>
      <c r="B7" s="130" t="s">
        <v>805</v>
      </c>
      <c r="C7" s="131"/>
      <c r="D7" s="130" t="s">
        <v>27</v>
      </c>
      <c r="E7" s="133"/>
      <c r="F7" s="29"/>
      <c r="G7" s="74"/>
      <c r="H7" s="74"/>
      <c r="I7" s="69"/>
    </row>
    <row r="8" spans="1:9" s="32" customFormat="1" ht="30" customHeight="1">
      <c r="A8" s="37">
        <v>6</v>
      </c>
      <c r="B8" s="130" t="s">
        <v>812</v>
      </c>
      <c r="C8" s="131"/>
      <c r="D8" s="132" t="s">
        <v>28</v>
      </c>
      <c r="E8" s="133"/>
      <c r="F8" s="29"/>
      <c r="G8" s="74"/>
      <c r="H8" s="74"/>
      <c r="I8" s="69"/>
    </row>
    <row r="9" spans="1:9" s="32" customFormat="1" ht="30" customHeight="1">
      <c r="A9" s="37">
        <v>7</v>
      </c>
      <c r="B9" s="130" t="s">
        <v>803</v>
      </c>
      <c r="C9" s="131"/>
      <c r="D9" s="132" t="s">
        <v>29</v>
      </c>
      <c r="E9" s="133"/>
      <c r="F9" s="29"/>
      <c r="G9" s="74"/>
      <c r="H9" s="74"/>
      <c r="I9" s="69"/>
    </row>
    <row r="10" spans="1:9" s="32" customFormat="1" ht="57.75" customHeight="1">
      <c r="A10" s="37">
        <v>8</v>
      </c>
      <c r="B10" s="130" t="s">
        <v>813</v>
      </c>
      <c r="C10" s="131"/>
      <c r="D10" s="132"/>
      <c r="E10" s="133"/>
      <c r="F10" s="29"/>
      <c r="G10" s="74"/>
      <c r="H10" s="74"/>
      <c r="I10" s="69"/>
    </row>
    <row r="11" spans="1:9" s="32" customFormat="1" ht="60" customHeight="1">
      <c r="A11" s="37">
        <v>9</v>
      </c>
      <c r="B11" s="130" t="s">
        <v>804</v>
      </c>
      <c r="C11" s="131"/>
      <c r="D11" s="132" t="s">
        <v>30</v>
      </c>
      <c r="E11" s="133"/>
      <c r="F11" s="29"/>
      <c r="G11" s="74"/>
      <c r="H11" s="74"/>
      <c r="I11" s="69"/>
    </row>
    <row r="12" spans="1:9" s="32" customFormat="1" ht="210.75" customHeight="1">
      <c r="A12" s="37">
        <v>10</v>
      </c>
      <c r="B12" s="130" t="s">
        <v>806</v>
      </c>
      <c r="C12" s="131"/>
      <c r="D12" s="130" t="s">
        <v>31</v>
      </c>
      <c r="E12" s="133"/>
      <c r="F12" s="29"/>
      <c r="G12" s="74"/>
      <c r="H12" s="74"/>
      <c r="I12" s="69"/>
    </row>
    <row r="13" spans="1:9" s="32" customFormat="1" ht="30" customHeight="1">
      <c r="A13" s="37">
        <v>11</v>
      </c>
      <c r="B13" s="130" t="s">
        <v>807</v>
      </c>
      <c r="C13" s="131"/>
      <c r="D13" s="132" t="s">
        <v>814</v>
      </c>
      <c r="E13" s="133"/>
      <c r="F13" s="29"/>
      <c r="G13" s="74"/>
      <c r="H13" s="74"/>
      <c r="I13" s="69"/>
    </row>
    <row r="14" spans="1:9" s="32" customFormat="1" ht="30" customHeight="1">
      <c r="A14" s="37">
        <v>12</v>
      </c>
      <c r="B14" s="130" t="s">
        <v>808</v>
      </c>
      <c r="C14" s="131"/>
      <c r="D14" s="132" t="s">
        <v>32</v>
      </c>
      <c r="E14" s="133"/>
      <c r="F14" s="29"/>
      <c r="G14" s="74"/>
      <c r="H14" s="74"/>
      <c r="I14" s="69"/>
    </row>
    <row r="15" spans="1:9" s="32" customFormat="1" ht="61.5" customHeight="1">
      <c r="A15" s="37">
        <v>13</v>
      </c>
      <c r="B15" s="130" t="s">
        <v>809</v>
      </c>
      <c r="C15" s="131"/>
      <c r="D15" s="132" t="s">
        <v>33</v>
      </c>
      <c r="E15" s="133"/>
      <c r="F15" s="29"/>
      <c r="G15" s="74"/>
      <c r="H15" s="74"/>
      <c r="I15" s="69"/>
    </row>
    <row r="16" spans="1:9" s="32" customFormat="1" ht="182.25" customHeight="1">
      <c r="A16" s="37">
        <v>14</v>
      </c>
      <c r="B16" s="130" t="s">
        <v>810</v>
      </c>
      <c r="C16" s="131"/>
      <c r="D16" s="130" t="s">
        <v>34</v>
      </c>
      <c r="E16" s="133"/>
      <c r="F16" s="29"/>
      <c r="G16" s="74"/>
      <c r="H16" s="74"/>
      <c r="I16" s="69"/>
    </row>
    <row r="17" spans="1:9" s="32" customFormat="1" ht="30" customHeight="1">
      <c r="A17" s="37">
        <v>15</v>
      </c>
      <c r="B17" s="130" t="s">
        <v>35</v>
      </c>
      <c r="C17" s="131"/>
      <c r="D17" s="132" t="s">
        <v>36</v>
      </c>
      <c r="E17" s="133"/>
      <c r="F17" s="29"/>
      <c r="G17" s="74"/>
      <c r="H17" s="74"/>
      <c r="I17" s="69"/>
    </row>
    <row r="18" spans="1:9" s="32" customFormat="1" ht="30" customHeight="1">
      <c r="A18" s="37">
        <v>16</v>
      </c>
      <c r="B18" s="130" t="s">
        <v>37</v>
      </c>
      <c r="C18" s="131"/>
      <c r="D18" s="132" t="s">
        <v>30</v>
      </c>
      <c r="E18" s="133"/>
      <c r="F18" s="29"/>
      <c r="G18" s="74"/>
      <c r="H18" s="74"/>
      <c r="I18" s="69"/>
    </row>
    <row r="19" spans="1:9" s="32" customFormat="1" ht="30" customHeight="1">
      <c r="A19" s="37">
        <v>17</v>
      </c>
      <c r="B19" s="130" t="s">
        <v>811</v>
      </c>
      <c r="C19" s="131"/>
      <c r="D19" s="132" t="s">
        <v>38</v>
      </c>
      <c r="E19" s="133"/>
      <c r="F19" s="29"/>
      <c r="G19" s="74"/>
      <c r="H19" s="74"/>
      <c r="I19" s="69"/>
    </row>
    <row r="20" spans="1:9" ht="36" customHeight="1"/>
  </sheetData>
  <autoFilter ref="G2:I2"/>
  <mergeCells count="34">
    <mergeCell ref="B3:C3"/>
    <mergeCell ref="D3:E3"/>
    <mergeCell ref="B4:C4"/>
    <mergeCell ref="D4:E4"/>
    <mergeCell ref="B5:C5"/>
    <mergeCell ref="D5:E5"/>
    <mergeCell ref="B6:C6"/>
    <mergeCell ref="D6:E6"/>
    <mergeCell ref="B7:C7"/>
    <mergeCell ref="D7:E7"/>
    <mergeCell ref="B8:C8"/>
    <mergeCell ref="D8:E8"/>
    <mergeCell ref="B9:C9"/>
    <mergeCell ref="D9:E9"/>
    <mergeCell ref="B10:C10"/>
    <mergeCell ref="D10:E10"/>
    <mergeCell ref="B11:C11"/>
    <mergeCell ref="D11:E11"/>
    <mergeCell ref="B12:C12"/>
    <mergeCell ref="D12:E12"/>
    <mergeCell ref="B13:C13"/>
    <mergeCell ref="D13:E13"/>
    <mergeCell ref="B14:C14"/>
    <mergeCell ref="D14:E14"/>
    <mergeCell ref="B18:C18"/>
    <mergeCell ref="D18:E18"/>
    <mergeCell ref="B19:C19"/>
    <mergeCell ref="D19:E19"/>
    <mergeCell ref="B15:C15"/>
    <mergeCell ref="D15:E15"/>
    <mergeCell ref="B16:C16"/>
    <mergeCell ref="D16:E16"/>
    <mergeCell ref="B17:C17"/>
    <mergeCell ref="D17:E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669900"/>
  </sheetPr>
  <dimension ref="A1:F12"/>
  <sheetViews>
    <sheetView zoomScale="75" zoomScaleNormal="75" workbookViewId="0"/>
  </sheetViews>
  <sheetFormatPr defaultRowHeight="15"/>
  <cols>
    <col min="1" max="1" width="14.28515625" style="3" customWidth="1"/>
    <col min="2" max="2" width="110.7109375" customWidth="1"/>
    <col min="3" max="3" width="105.5703125" customWidth="1"/>
    <col min="4" max="4" width="12.7109375" customWidth="1"/>
    <col min="5" max="5" width="12" customWidth="1"/>
    <col min="6" max="6" width="11.5703125" customWidth="1"/>
  </cols>
  <sheetData>
    <row r="1" spans="1:6" s="61" customFormat="1" ht="36.75" customHeight="1">
      <c r="A1" s="45"/>
      <c r="B1" s="42" t="str">
        <f ca="1">RIGHT(CELL("filename",H4),LEN(CELL("filename",H4))-SEARCH("]",CELL("filename",H4)))</f>
        <v>Deeplink</v>
      </c>
      <c r="C1" s="41"/>
      <c r="D1" s="13">
        <f>COUNTIF(D3:D9,D2)</f>
        <v>0</v>
      </c>
      <c r="E1" s="13">
        <f>COUNTIF(E3:E9,E2)</f>
        <v>0</v>
      </c>
      <c r="F1" s="13">
        <f>COUNTIF(F3:F9,F2)</f>
        <v>0</v>
      </c>
    </row>
    <row r="2" spans="1:6" s="61" customFormat="1" ht="47.25" customHeight="1">
      <c r="A2" s="9" t="s">
        <v>799</v>
      </c>
      <c r="B2" s="6" t="s">
        <v>39</v>
      </c>
      <c r="C2" s="6" t="s">
        <v>40</v>
      </c>
      <c r="D2" s="71" t="s">
        <v>13</v>
      </c>
      <c r="E2" s="72" t="s">
        <v>14</v>
      </c>
      <c r="F2" s="73" t="s">
        <v>71</v>
      </c>
    </row>
    <row r="3" spans="1:6" s="32" customFormat="1" ht="30" customHeight="1">
      <c r="A3" s="37">
        <v>1</v>
      </c>
      <c r="B3" s="10" t="s">
        <v>829</v>
      </c>
      <c r="C3" s="22" t="s">
        <v>42</v>
      </c>
      <c r="D3" s="74"/>
      <c r="E3" s="74"/>
      <c r="F3" s="69"/>
    </row>
    <row r="4" spans="1:6" s="32" customFormat="1" ht="30" customHeight="1">
      <c r="A4" s="37">
        <v>1</v>
      </c>
      <c r="B4" s="10" t="s">
        <v>830</v>
      </c>
      <c r="C4" s="22" t="s">
        <v>43</v>
      </c>
      <c r="D4" s="74"/>
      <c r="E4" s="74"/>
      <c r="F4" s="69"/>
    </row>
    <row r="5" spans="1:6" s="32" customFormat="1" ht="30" customHeight="1">
      <c r="A5" s="37">
        <v>1</v>
      </c>
      <c r="B5" s="10" t="s">
        <v>848</v>
      </c>
      <c r="C5" s="22" t="s">
        <v>835</v>
      </c>
      <c r="D5" s="74"/>
      <c r="E5" s="74"/>
      <c r="F5" s="69"/>
    </row>
    <row r="6" spans="1:6" s="32" customFormat="1" ht="30" customHeight="1">
      <c r="A6" s="37">
        <v>1</v>
      </c>
      <c r="B6" s="10" t="s">
        <v>831</v>
      </c>
      <c r="C6" s="22" t="s">
        <v>44</v>
      </c>
      <c r="D6" s="74"/>
      <c r="E6" s="74"/>
      <c r="F6" s="69"/>
    </row>
    <row r="7" spans="1:6" s="32" customFormat="1" ht="60" customHeight="1">
      <c r="A7" s="37">
        <v>1</v>
      </c>
      <c r="B7" s="10" t="s">
        <v>832</v>
      </c>
      <c r="C7" s="10" t="s">
        <v>836</v>
      </c>
      <c r="D7" s="74"/>
      <c r="E7" s="74"/>
      <c r="F7" s="69"/>
    </row>
    <row r="8" spans="1:6" s="32" customFormat="1" ht="30" customHeight="1">
      <c r="A8" s="37">
        <v>1</v>
      </c>
      <c r="B8" s="10" t="s">
        <v>45</v>
      </c>
      <c r="C8" s="22" t="s">
        <v>834</v>
      </c>
      <c r="D8" s="74"/>
      <c r="E8" s="74"/>
      <c r="F8" s="69"/>
    </row>
    <row r="9" spans="1:6" s="32" customFormat="1" ht="60" customHeight="1">
      <c r="A9" s="37">
        <v>1</v>
      </c>
      <c r="B9" s="10" t="s">
        <v>833</v>
      </c>
      <c r="C9" s="22" t="s">
        <v>46</v>
      </c>
      <c r="D9" s="74"/>
      <c r="E9" s="74"/>
      <c r="F9" s="69"/>
    </row>
    <row r="10" spans="1:6">
      <c r="B10" s="1"/>
      <c r="C10" s="1"/>
    </row>
    <row r="11" spans="1:6">
      <c r="B11" s="1"/>
      <c r="C11" s="1"/>
    </row>
    <row r="12" spans="1:6">
      <c r="B12" s="1"/>
      <c r="C12" s="1"/>
    </row>
  </sheetData>
  <autoFilter ref="D2:F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Question Set</vt:lpstr>
      <vt:lpstr>Business Rules</vt:lpstr>
      <vt:lpstr>Features</vt:lpstr>
      <vt:lpstr>Images and Copy</vt:lpstr>
      <vt:lpstr>Mandatory Tags</vt:lpstr>
      <vt:lpstr>Known Issues</vt:lpstr>
      <vt:lpstr>Outbounding</vt:lpstr>
      <vt:lpstr>Deeplink</vt:lpstr>
      <vt:lpstr>Breed Codes</vt:lpstr>
      <vt:lpstr>CCR Log</vt:lpstr>
      <vt:lpstr>Defect Log</vt:lpstr>
      <vt:lpstr>Cat Codes</vt:lpstr>
      <vt:lpstr>Dog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2014-05-14T13:19:14Z</dcterms:modified>
</cp:coreProperties>
</file>