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18195" windowHeight="7230" activeTab="2"/>
  </bookViews>
  <sheets>
    <sheet name="BS" sheetId="1" r:id="rId1"/>
    <sheet name="SIE" sheetId="2" r:id="rId2"/>
    <sheet name="CF" sheetId="3" r:id="rId3"/>
  </sheets>
  <calcPr calcId="124519"/>
</workbook>
</file>

<file path=xl/calcChain.xml><?xml version="1.0" encoding="utf-8"?>
<calcChain xmlns="http://schemas.openxmlformats.org/spreadsheetml/2006/main">
  <c r="E51" i="3"/>
  <c r="K48"/>
  <c r="J48"/>
  <c r="I48"/>
  <c r="H48"/>
  <c r="G48"/>
  <c r="F48"/>
  <c r="E48"/>
  <c r="D48"/>
  <c r="E47"/>
  <c r="D47"/>
  <c r="E46"/>
  <c r="D46"/>
  <c r="K44"/>
  <c r="K49" s="1"/>
  <c r="J44"/>
  <c r="J49" s="1"/>
  <c r="I44"/>
  <c r="I49" s="1"/>
  <c r="H44"/>
  <c r="H49" s="1"/>
  <c r="G44"/>
  <c r="G49" s="1"/>
  <c r="F44"/>
  <c r="F49" s="1"/>
  <c r="E44"/>
  <c r="D44"/>
  <c r="E43"/>
  <c r="D43"/>
  <c r="E42"/>
  <c r="D42"/>
  <c r="K38"/>
  <c r="J38"/>
  <c r="I38"/>
  <c r="H38"/>
  <c r="G38"/>
  <c r="F38"/>
  <c r="E38"/>
  <c r="D38"/>
  <c r="E37"/>
  <c r="D37"/>
  <c r="E36"/>
  <c r="D36"/>
  <c r="E35"/>
  <c r="D35"/>
  <c r="K32"/>
  <c r="K39" s="1"/>
  <c r="J32"/>
  <c r="J39" s="1"/>
  <c r="I32"/>
  <c r="I39" s="1"/>
  <c r="H32"/>
  <c r="H39" s="1"/>
  <c r="G32"/>
  <c r="G39" s="1"/>
  <c r="E39" s="1"/>
  <c r="F32"/>
  <c r="F39" s="1"/>
  <c r="D39" s="1"/>
  <c r="E32"/>
  <c r="D32"/>
  <c r="E31"/>
  <c r="D31"/>
  <c r="E30"/>
  <c r="D30"/>
  <c r="E29"/>
  <c r="D29"/>
  <c r="K25"/>
  <c r="J25"/>
  <c r="I25"/>
  <c r="H25"/>
  <c r="G25"/>
  <c r="F25"/>
  <c r="E25"/>
  <c r="D25"/>
  <c r="E24"/>
  <c r="D24"/>
  <c r="E23"/>
  <c r="D23"/>
  <c r="E22"/>
  <c r="D22"/>
  <c r="E21"/>
  <c r="D21"/>
  <c r="K18"/>
  <c r="K26" s="1"/>
  <c r="J18"/>
  <c r="J26" s="1"/>
  <c r="I18"/>
  <c r="I26" s="1"/>
  <c r="H18"/>
  <c r="H26" s="1"/>
  <c r="G18"/>
  <c r="G26" s="1"/>
  <c r="E26" s="1"/>
  <c r="F18"/>
  <c r="F26" s="1"/>
  <c r="D26" s="1"/>
  <c r="E18"/>
  <c r="D18"/>
  <c r="E17"/>
  <c r="D17"/>
  <c r="E16"/>
  <c r="D16"/>
  <c r="E15"/>
  <c r="D15"/>
  <c r="E14"/>
  <c r="D14"/>
  <c r="E13"/>
  <c r="D13"/>
  <c r="E12"/>
  <c r="D12"/>
  <c r="A5"/>
  <c r="G308" i="2"/>
  <c r="F308"/>
  <c r="G307"/>
  <c r="F307"/>
  <c r="G306"/>
  <c r="F306"/>
  <c r="K303"/>
  <c r="J303"/>
  <c r="I303"/>
  <c r="H303"/>
  <c r="G303"/>
  <c r="F303"/>
  <c r="G302"/>
  <c r="G301"/>
  <c r="F301"/>
  <c r="G300"/>
  <c r="F300"/>
  <c r="G299"/>
  <c r="F299"/>
  <c r="G298"/>
  <c r="F298"/>
  <c r="G297"/>
  <c r="F297"/>
  <c r="K296"/>
  <c r="J296"/>
  <c r="I296"/>
  <c r="H296"/>
  <c r="G296"/>
  <c r="F296"/>
  <c r="G295"/>
  <c r="F295"/>
  <c r="G294"/>
  <c r="F294"/>
  <c r="G293"/>
  <c r="F293"/>
  <c r="K291"/>
  <c r="J291"/>
  <c r="I291"/>
  <c r="H291"/>
  <c r="G291"/>
  <c r="F291"/>
  <c r="G290"/>
  <c r="F290"/>
  <c r="G289"/>
  <c r="F289"/>
  <c r="G288"/>
  <c r="F288"/>
  <c r="G287"/>
  <c r="F287"/>
  <c r="G286"/>
  <c r="F286"/>
  <c r="G282"/>
  <c r="F282"/>
  <c r="G281"/>
  <c r="F281"/>
  <c r="G280"/>
  <c r="F280"/>
  <c r="G278"/>
  <c r="F278"/>
  <c r="G276"/>
  <c r="F276"/>
  <c r="G275"/>
  <c r="F275"/>
  <c r="G274"/>
  <c r="F274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0"/>
  <c r="F260"/>
  <c r="G259"/>
  <c r="F259"/>
  <c r="G258"/>
  <c r="F258"/>
  <c r="G257"/>
  <c r="F257"/>
  <c r="G255"/>
  <c r="F255"/>
  <c r="G254"/>
  <c r="F254"/>
  <c r="G253"/>
  <c r="F253"/>
  <c r="G251"/>
  <c r="F251"/>
  <c r="G250"/>
  <c r="F250"/>
  <c r="G249"/>
  <c r="F249"/>
  <c r="G248"/>
  <c r="F248"/>
  <c r="G247"/>
  <c r="F247"/>
  <c r="G245"/>
  <c r="F245"/>
  <c r="G244"/>
  <c r="G240"/>
  <c r="G239"/>
  <c r="G238"/>
  <c r="G236"/>
  <c r="F236"/>
  <c r="G235"/>
  <c r="G234"/>
  <c r="G233"/>
  <c r="G231"/>
  <c r="F231"/>
  <c r="G230"/>
  <c r="F230"/>
  <c r="G228"/>
  <c r="G227"/>
  <c r="F227"/>
  <c r="G225"/>
  <c r="F225"/>
  <c r="G224"/>
  <c r="F224"/>
  <c r="G223"/>
  <c r="F223"/>
  <c r="G221"/>
  <c r="F221"/>
  <c r="G220"/>
  <c r="G219"/>
  <c r="F219"/>
  <c r="G217"/>
  <c r="F217"/>
  <c r="G215"/>
  <c r="F215"/>
  <c r="G214"/>
  <c r="G213"/>
  <c r="G211"/>
  <c r="F211"/>
  <c r="G210"/>
  <c r="F210"/>
  <c r="G209"/>
  <c r="F209"/>
  <c r="G208"/>
  <c r="F208"/>
  <c r="G207"/>
  <c r="F207"/>
  <c r="G206"/>
  <c r="F206"/>
  <c r="G205"/>
  <c r="F205"/>
  <c r="G204"/>
  <c r="G203"/>
  <c r="F203"/>
  <c r="G202"/>
  <c r="F202"/>
  <c r="G201"/>
  <c r="F201"/>
  <c r="G199"/>
  <c r="G198"/>
  <c r="F198"/>
  <c r="G197"/>
  <c r="G195"/>
  <c r="F195"/>
  <c r="G194"/>
  <c r="F194"/>
  <c r="G193"/>
  <c r="F193"/>
  <c r="G191"/>
  <c r="F191"/>
  <c r="G190"/>
  <c r="G189"/>
  <c r="F189"/>
  <c r="G188"/>
  <c r="F188"/>
  <c r="G187"/>
  <c r="G185"/>
  <c r="F185"/>
  <c r="G184"/>
  <c r="F184"/>
  <c r="G181"/>
  <c r="F181"/>
  <c r="G180"/>
  <c r="F180"/>
  <c r="G179"/>
  <c r="F179"/>
  <c r="G178"/>
  <c r="G177"/>
  <c r="F177"/>
  <c r="G176"/>
  <c r="G175"/>
  <c r="F175"/>
  <c r="G174"/>
  <c r="F174"/>
  <c r="G172"/>
  <c r="F172"/>
  <c r="G171"/>
  <c r="F171"/>
  <c r="G170"/>
  <c r="G169"/>
  <c r="F169"/>
  <c r="G168"/>
  <c r="F168"/>
  <c r="G167"/>
  <c r="G166"/>
  <c r="F166"/>
  <c r="G165"/>
  <c r="F165"/>
  <c r="G164"/>
  <c r="G163"/>
  <c r="F163"/>
  <c r="G162"/>
  <c r="G161"/>
  <c r="F161"/>
  <c r="G160"/>
  <c r="G159"/>
  <c r="G158"/>
  <c r="G157"/>
  <c r="G155"/>
  <c r="F155"/>
  <c r="G154"/>
  <c r="G153"/>
  <c r="G151"/>
  <c r="G150"/>
  <c r="F150"/>
  <c r="G149"/>
  <c r="F149"/>
  <c r="G148"/>
  <c r="G147"/>
  <c r="G146"/>
  <c r="F146"/>
  <c r="G145"/>
  <c r="G144"/>
  <c r="G143"/>
  <c r="G142"/>
  <c r="G141"/>
  <c r="G139"/>
  <c r="G138"/>
  <c r="G136"/>
  <c r="F136"/>
  <c r="G135"/>
  <c r="K132"/>
  <c r="K283" s="1"/>
  <c r="J132"/>
  <c r="J283" s="1"/>
  <c r="I132"/>
  <c r="I283" s="1"/>
  <c r="G283" s="1"/>
  <c r="H132"/>
  <c r="H283" s="1"/>
  <c r="F283" s="1"/>
  <c r="G132"/>
  <c r="F132"/>
  <c r="G131"/>
  <c r="G130"/>
  <c r="G129"/>
  <c r="G128"/>
  <c r="F128"/>
  <c r="G127"/>
  <c r="F127"/>
  <c r="G126"/>
  <c r="F126"/>
  <c r="G125"/>
  <c r="G124"/>
  <c r="G123"/>
  <c r="G122"/>
  <c r="G120"/>
  <c r="G119"/>
  <c r="G118"/>
  <c r="G117"/>
  <c r="F117"/>
  <c r="G116"/>
  <c r="F116"/>
  <c r="G115"/>
  <c r="F115"/>
  <c r="G114"/>
  <c r="F114"/>
  <c r="G113"/>
  <c r="G112"/>
  <c r="F112"/>
  <c r="G111"/>
  <c r="G110"/>
  <c r="G109"/>
  <c r="G108"/>
  <c r="G107"/>
  <c r="G105"/>
  <c r="F105"/>
  <c r="G104"/>
  <c r="F104"/>
  <c r="G103"/>
  <c r="F103"/>
  <c r="G102"/>
  <c r="F102"/>
  <c r="G101"/>
  <c r="F101"/>
  <c r="G100"/>
  <c r="F100"/>
  <c r="G99"/>
  <c r="K94"/>
  <c r="K95" s="1"/>
  <c r="K284" s="1"/>
  <c r="K292" s="1"/>
  <c r="K304" s="1"/>
  <c r="K309" s="1"/>
  <c r="J94"/>
  <c r="J95" s="1"/>
  <c r="J284" s="1"/>
  <c r="J292" s="1"/>
  <c r="J304" s="1"/>
  <c r="J309" s="1"/>
  <c r="I94"/>
  <c r="I95" s="1"/>
  <c r="H94"/>
  <c r="H95" s="1"/>
  <c r="G94"/>
  <c r="F94"/>
  <c r="G93"/>
  <c r="F93"/>
  <c r="G92"/>
  <c r="G91"/>
  <c r="F91"/>
  <c r="G90"/>
  <c r="G89"/>
  <c r="F89"/>
  <c r="G88"/>
  <c r="F88"/>
  <c r="G87"/>
  <c r="F87"/>
  <c r="G86"/>
  <c r="F86"/>
  <c r="G85"/>
  <c r="G84"/>
  <c r="F84"/>
  <c r="G83"/>
  <c r="F83"/>
  <c r="G82"/>
  <c r="F82"/>
  <c r="K80"/>
  <c r="J80"/>
  <c r="I80"/>
  <c r="H80"/>
  <c r="G80"/>
  <c r="F80"/>
  <c r="G79"/>
  <c r="F79"/>
  <c r="G78"/>
  <c r="G77"/>
  <c r="F77"/>
  <c r="G76"/>
  <c r="F76"/>
  <c r="G75"/>
  <c r="F75"/>
  <c r="G74"/>
  <c r="F74"/>
  <c r="G73"/>
  <c r="F73"/>
  <c r="G72"/>
  <c r="F72"/>
  <c r="G71"/>
  <c r="F71"/>
  <c r="G70"/>
  <c r="G69"/>
  <c r="G68"/>
  <c r="G67"/>
  <c r="F67"/>
  <c r="G66"/>
  <c r="F66"/>
  <c r="G65"/>
  <c r="F65"/>
  <c r="G64"/>
  <c r="F64"/>
  <c r="G63"/>
  <c r="F63"/>
  <c r="K61"/>
  <c r="J61"/>
  <c r="I61"/>
  <c r="H61"/>
  <c r="G61"/>
  <c r="F61"/>
  <c r="G60"/>
  <c r="F60"/>
  <c r="G59"/>
  <c r="F59"/>
  <c r="G58"/>
  <c r="F58"/>
  <c r="G57"/>
  <c r="F57"/>
  <c r="G56"/>
  <c r="F56"/>
  <c r="G55"/>
  <c r="F55"/>
  <c r="G54"/>
  <c r="G53"/>
  <c r="F53"/>
  <c r="G52"/>
  <c r="F52"/>
  <c r="G51"/>
  <c r="G50"/>
  <c r="F50"/>
  <c r="G49"/>
  <c r="F49"/>
  <c r="G48"/>
  <c r="G47"/>
  <c r="F47"/>
  <c r="G46"/>
  <c r="F46"/>
  <c r="K44"/>
  <c r="J44"/>
  <c r="I44"/>
  <c r="H44"/>
  <c r="G44"/>
  <c r="F44"/>
  <c r="G43"/>
  <c r="F43"/>
  <c r="G42"/>
  <c r="F42"/>
  <c r="G41"/>
  <c r="G40"/>
  <c r="G39"/>
  <c r="F39"/>
  <c r="G38"/>
  <c r="F38"/>
  <c r="G37"/>
  <c r="F37"/>
  <c r="G36"/>
  <c r="G34"/>
  <c r="K32"/>
  <c r="J32"/>
  <c r="I32"/>
  <c r="H32"/>
  <c r="G32"/>
  <c r="F32"/>
  <c r="G31"/>
  <c r="G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G19"/>
  <c r="F19"/>
  <c r="G18"/>
  <c r="F18"/>
  <c r="G17"/>
  <c r="F17"/>
  <c r="G16"/>
  <c r="G15"/>
  <c r="G14"/>
  <c r="G13"/>
  <c r="G12"/>
  <c r="F12"/>
  <c r="F229" i="1"/>
  <c r="E229"/>
  <c r="F228"/>
  <c r="E228"/>
  <c r="F227"/>
  <c r="E227"/>
  <c r="F225"/>
  <c r="E225"/>
  <c r="J224"/>
  <c r="I224"/>
  <c r="L222"/>
  <c r="L230" s="1"/>
  <c r="K220" s="1"/>
  <c r="K222" s="1"/>
  <c r="K230" s="1"/>
  <c r="J222"/>
  <c r="J230" s="1"/>
  <c r="I220" s="1"/>
  <c r="I222" s="1"/>
  <c r="I230" s="1"/>
  <c r="H222"/>
  <c r="F222"/>
  <c r="F221"/>
  <c r="E221"/>
  <c r="F220"/>
  <c r="L218"/>
  <c r="K218"/>
  <c r="J218"/>
  <c r="I218"/>
  <c r="H218"/>
  <c r="G218"/>
  <c r="F218"/>
  <c r="E218"/>
  <c r="F217"/>
  <c r="E217"/>
  <c r="F216"/>
  <c r="E216"/>
  <c r="F215"/>
  <c r="E215"/>
  <c r="L212"/>
  <c r="K212"/>
  <c r="J212"/>
  <c r="I212"/>
  <c r="H212"/>
  <c r="G212"/>
  <c r="F212"/>
  <c r="E212"/>
  <c r="F211"/>
  <c r="E211"/>
  <c r="F210"/>
  <c r="E210"/>
  <c r="F209"/>
  <c r="E209"/>
  <c r="F208"/>
  <c r="E208"/>
  <c r="F207"/>
  <c r="E207"/>
  <c r="L204"/>
  <c r="L213" s="1"/>
  <c r="L231" s="1"/>
  <c r="K204"/>
  <c r="K213" s="1"/>
  <c r="K231" s="1"/>
  <c r="J204"/>
  <c r="J213" s="1"/>
  <c r="J231" s="1"/>
  <c r="I204"/>
  <c r="I213" s="1"/>
  <c r="H204"/>
  <c r="H213" s="1"/>
  <c r="G204"/>
  <c r="G213" s="1"/>
  <c r="F204"/>
  <c r="E204"/>
  <c r="F203"/>
  <c r="E203"/>
  <c r="F202"/>
  <c r="E202"/>
  <c r="F201"/>
  <c r="E201"/>
  <c r="F200"/>
  <c r="E200"/>
  <c r="F198"/>
  <c r="E198"/>
  <c r="F196"/>
  <c r="E196"/>
  <c r="F195"/>
  <c r="E195"/>
  <c r="F194"/>
  <c r="E194"/>
  <c r="F193"/>
  <c r="E193"/>
  <c r="F192"/>
  <c r="E192"/>
  <c r="F191"/>
  <c r="E191"/>
  <c r="F190"/>
  <c r="E190"/>
  <c r="F188"/>
  <c r="E188"/>
  <c r="F187"/>
  <c r="E187"/>
  <c r="F186"/>
  <c r="E186"/>
  <c r="F185"/>
  <c r="E185"/>
  <c r="L179"/>
  <c r="K179"/>
  <c r="J179"/>
  <c r="I179"/>
  <c r="H179"/>
  <c r="G179"/>
  <c r="F179"/>
  <c r="E179"/>
  <c r="F178"/>
  <c r="E178"/>
  <c r="F177"/>
  <c r="E177"/>
  <c r="F176"/>
  <c r="E176"/>
  <c r="F175"/>
  <c r="E175"/>
  <c r="F174"/>
  <c r="E174"/>
  <c r="L171"/>
  <c r="L172" s="1"/>
  <c r="K171"/>
  <c r="K172" s="1"/>
  <c r="J171"/>
  <c r="J172" s="1"/>
  <c r="I171"/>
  <c r="I172" s="1"/>
  <c r="H171"/>
  <c r="H172" s="1"/>
  <c r="F172" s="1"/>
  <c r="G171"/>
  <c r="G172" s="1"/>
  <c r="E172" s="1"/>
  <c r="F171"/>
  <c r="E171"/>
  <c r="F170"/>
  <c r="E170"/>
  <c r="F168"/>
  <c r="E168"/>
  <c r="F167"/>
  <c r="E167"/>
  <c r="F166"/>
  <c r="E166"/>
  <c r="F164"/>
  <c r="E164"/>
  <c r="F163"/>
  <c r="E163"/>
  <c r="F162"/>
  <c r="E162"/>
  <c r="F160"/>
  <c r="E160"/>
  <c r="F159"/>
  <c r="E159"/>
  <c r="F158"/>
  <c r="E158"/>
  <c r="F156"/>
  <c r="E156"/>
  <c r="L154"/>
  <c r="K154"/>
  <c r="J154"/>
  <c r="I154"/>
  <c r="H154"/>
  <c r="G154"/>
  <c r="F154"/>
  <c r="E154"/>
  <c r="F153"/>
  <c r="E153"/>
  <c r="F152"/>
  <c r="E152"/>
  <c r="L150"/>
  <c r="K150"/>
  <c r="J150"/>
  <c r="I150"/>
  <c r="H150"/>
  <c r="G150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L140"/>
  <c r="K140"/>
  <c r="J140"/>
  <c r="I140"/>
  <c r="H140"/>
  <c r="G140"/>
  <c r="F140"/>
  <c r="E140"/>
  <c r="F139"/>
  <c r="E139"/>
  <c r="L137"/>
  <c r="K137"/>
  <c r="J137"/>
  <c r="I137"/>
  <c r="H137"/>
  <c r="G137"/>
  <c r="F137"/>
  <c r="E137"/>
  <c r="F136"/>
  <c r="E136"/>
  <c r="F135"/>
  <c r="E135"/>
  <c r="F134"/>
  <c r="E134"/>
  <c r="L132"/>
  <c r="K132"/>
  <c r="J132"/>
  <c r="I132"/>
  <c r="H132"/>
  <c r="G132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L119"/>
  <c r="K119"/>
  <c r="J119"/>
  <c r="I119"/>
  <c r="H119"/>
  <c r="G119"/>
  <c r="F119"/>
  <c r="E119"/>
  <c r="F118"/>
  <c r="E118"/>
  <c r="F117"/>
  <c r="E117"/>
  <c r="F116"/>
  <c r="E116"/>
  <c r="F115"/>
  <c r="E115"/>
  <c r="L113"/>
  <c r="K113"/>
  <c r="J113"/>
  <c r="I113"/>
  <c r="H113"/>
  <c r="G113"/>
  <c r="F113"/>
  <c r="E113"/>
  <c r="F112"/>
  <c r="E112"/>
  <c r="F111"/>
  <c r="E111"/>
  <c r="F110"/>
  <c r="E110"/>
  <c r="L108"/>
  <c r="K108"/>
  <c r="J108"/>
  <c r="I108"/>
  <c r="H108"/>
  <c r="G108"/>
  <c r="F108"/>
  <c r="E108"/>
  <c r="F107"/>
  <c r="E107"/>
  <c r="F106"/>
  <c r="E106"/>
  <c r="F105"/>
  <c r="E105"/>
  <c r="F104"/>
  <c r="E104"/>
  <c r="F103"/>
  <c r="E103"/>
  <c r="L101"/>
  <c r="K101"/>
  <c r="J101"/>
  <c r="I101"/>
  <c r="H101"/>
  <c r="G101"/>
  <c r="F101"/>
  <c r="E101"/>
  <c r="F100"/>
  <c r="E100"/>
  <c r="F99"/>
  <c r="E99"/>
  <c r="F98"/>
  <c r="E98"/>
  <c r="L95"/>
  <c r="K95"/>
  <c r="J95"/>
  <c r="I95"/>
  <c r="H95"/>
  <c r="G95"/>
  <c r="F95"/>
  <c r="E95"/>
  <c r="F94"/>
  <c r="E94"/>
  <c r="F93"/>
  <c r="E93"/>
  <c r="F92"/>
  <c r="E92"/>
  <c r="F91"/>
  <c r="E91"/>
  <c r="F90"/>
  <c r="E90"/>
  <c r="L87"/>
  <c r="L88" s="1"/>
  <c r="L180" s="1"/>
  <c r="K87"/>
  <c r="K88" s="1"/>
  <c r="K180" s="1"/>
  <c r="J87"/>
  <c r="J88" s="1"/>
  <c r="J180" s="1"/>
  <c r="I87"/>
  <c r="I88" s="1"/>
  <c r="I180" s="1"/>
  <c r="H87"/>
  <c r="H88" s="1"/>
  <c r="G87"/>
  <c r="G88" s="1"/>
  <c r="F87"/>
  <c r="E87"/>
  <c r="F86"/>
  <c r="E86"/>
  <c r="F85"/>
  <c r="E85"/>
  <c r="L83"/>
  <c r="K83"/>
  <c r="J83"/>
  <c r="I83"/>
  <c r="H83"/>
  <c r="G83"/>
  <c r="F83"/>
  <c r="E83"/>
  <c r="F82"/>
  <c r="E82"/>
  <c r="F81"/>
  <c r="E81"/>
  <c r="F80"/>
  <c r="E80"/>
  <c r="F79"/>
  <c r="E79"/>
  <c r="F78"/>
  <c r="E78"/>
  <c r="F77"/>
  <c r="E77"/>
  <c r="F76"/>
  <c r="E76"/>
  <c r="L74"/>
  <c r="K74"/>
  <c r="J74"/>
  <c r="I74"/>
  <c r="H74"/>
  <c r="G74"/>
  <c r="F74"/>
  <c r="E74"/>
  <c r="F73"/>
  <c r="E73"/>
  <c r="F72"/>
  <c r="E72"/>
  <c r="F71"/>
  <c r="E71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4"/>
  <c r="E54"/>
  <c r="F53"/>
  <c r="E53"/>
  <c r="F52"/>
  <c r="E52"/>
  <c r="F51"/>
  <c r="E51"/>
  <c r="L48"/>
  <c r="K48"/>
  <c r="J48"/>
  <c r="I48"/>
  <c r="H48"/>
  <c r="G48"/>
  <c r="F48"/>
  <c r="E48"/>
  <c r="F47"/>
  <c r="E47"/>
  <c r="F46"/>
  <c r="E46"/>
  <c r="F45"/>
  <c r="E45"/>
  <c r="F43"/>
  <c r="E43"/>
  <c r="F41"/>
  <c r="E41"/>
  <c r="F40"/>
  <c r="E40"/>
  <c r="F39"/>
  <c r="E39"/>
  <c r="F38"/>
  <c r="E38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L25"/>
  <c r="K25"/>
  <c r="J25"/>
  <c r="I25"/>
  <c r="H25"/>
  <c r="G25"/>
  <c r="F25"/>
  <c r="E25"/>
  <c r="F24"/>
  <c r="E24"/>
  <c r="F23"/>
  <c r="E23"/>
  <c r="F22"/>
  <c r="E22"/>
  <c r="F20"/>
  <c r="E20"/>
  <c r="F19"/>
  <c r="E19"/>
  <c r="F18"/>
  <c r="E18"/>
  <c r="F16"/>
  <c r="E16"/>
  <c r="F15"/>
  <c r="E15"/>
  <c r="F14"/>
  <c r="E14"/>
  <c r="F13"/>
  <c r="E13"/>
  <c r="L8"/>
  <c r="K8"/>
  <c r="J8"/>
  <c r="I8"/>
  <c r="H8"/>
  <c r="G8"/>
  <c r="F8"/>
  <c r="E9" i="3" s="1"/>
  <c r="E8" i="1"/>
  <c r="D9" i="3" s="1"/>
  <c r="A5" i="1"/>
  <c r="A6" i="3" s="1"/>
  <c r="I231" i="1" l="1"/>
  <c r="H180"/>
  <c r="F180" s="1"/>
  <c r="F88"/>
  <c r="G180"/>
  <c r="E180" s="1"/>
  <c r="E88"/>
  <c r="F9" i="3"/>
  <c r="F8" i="2"/>
  <c r="F213" i="1"/>
  <c r="J232"/>
  <c r="L232"/>
  <c r="G9" i="3"/>
  <c r="G8" i="2"/>
  <c r="E213" i="1"/>
  <c r="I232"/>
  <c r="K232"/>
  <c r="I284" i="2"/>
  <c r="G95"/>
  <c r="H284"/>
  <c r="F95"/>
  <c r="G50" i="3"/>
  <c r="E49"/>
  <c r="I50"/>
  <c r="I52" s="1"/>
  <c r="K50"/>
  <c r="K52" s="1"/>
  <c r="F50"/>
  <c r="D49"/>
  <c r="H50"/>
  <c r="J50"/>
  <c r="D50" l="1"/>
  <c r="H51"/>
  <c r="H52" s="1"/>
  <c r="I233" i="1" s="1"/>
  <c r="J233"/>
  <c r="G52" i="3"/>
  <c r="E50"/>
  <c r="H292" i="2"/>
  <c r="F284"/>
  <c r="I292"/>
  <c r="G284"/>
  <c r="K8"/>
  <c r="I8"/>
  <c r="A4"/>
  <c r="J8"/>
  <c r="H8"/>
  <c r="J51" i="3"/>
  <c r="J52" s="1"/>
  <c r="K233" i="1" s="1"/>
  <c r="L233"/>
  <c r="K9" i="3"/>
  <c r="I9"/>
  <c r="J9"/>
  <c r="H9"/>
  <c r="O52"/>
  <c r="M51"/>
  <c r="P49"/>
  <c r="N48"/>
  <c r="L47"/>
  <c r="P45"/>
  <c r="N44"/>
  <c r="L43"/>
  <c r="P41"/>
  <c r="N40"/>
  <c r="L39"/>
  <c r="P37"/>
  <c r="N36"/>
  <c r="L35"/>
  <c r="P33"/>
  <c r="N32"/>
  <c r="L31"/>
  <c r="P29"/>
  <c r="N28"/>
  <c r="L27"/>
  <c r="P25"/>
  <c r="N24"/>
  <c r="L23"/>
  <c r="P52"/>
  <c r="Q52"/>
  <c r="O51"/>
  <c r="L50"/>
  <c r="P48"/>
  <c r="N47"/>
  <c r="L46"/>
  <c r="P44"/>
  <c r="N43"/>
  <c r="L42"/>
  <c r="P40"/>
  <c r="N39"/>
  <c r="L38"/>
  <c r="P36"/>
  <c r="N35"/>
  <c r="L34"/>
  <c r="P32"/>
  <c r="N31"/>
  <c r="L30"/>
  <c r="P28"/>
  <c r="N27"/>
  <c r="L26"/>
  <c r="P24"/>
  <c r="N23"/>
  <c r="L22"/>
  <c r="P51"/>
  <c r="O50"/>
  <c r="M49"/>
  <c r="Q47"/>
  <c r="O46"/>
  <c r="M45"/>
  <c r="Q43"/>
  <c r="O42"/>
  <c r="M41"/>
  <c r="Q39"/>
  <c r="O38"/>
  <c r="M37"/>
  <c r="Q35"/>
  <c r="O34"/>
  <c r="M33"/>
  <c r="Q31"/>
  <c r="O30"/>
  <c r="M29"/>
  <c r="Q27"/>
  <c r="O26"/>
  <c r="M25"/>
  <c r="Q23"/>
  <c r="O22"/>
  <c r="L21"/>
  <c r="P19"/>
  <c r="N18"/>
  <c r="L17"/>
  <c r="P15"/>
  <c r="N14"/>
  <c r="L13"/>
  <c r="N308" i="2"/>
  <c r="N306"/>
  <c r="N304"/>
  <c r="N302"/>
  <c r="O300"/>
  <c r="O298"/>
  <c r="O296"/>
  <c r="O294"/>
  <c r="O292"/>
  <c r="O290"/>
  <c r="O288"/>
  <c r="O286"/>
  <c r="O284"/>
  <c r="O282"/>
  <c r="O280"/>
  <c r="O278"/>
  <c r="O276"/>
  <c r="Q20" i="3"/>
  <c r="O19"/>
  <c r="M18"/>
  <c r="Q16"/>
  <c r="O15"/>
  <c r="M14"/>
  <c r="Q12"/>
  <c r="M308" i="2"/>
  <c r="M306"/>
  <c r="M304"/>
  <c r="M302"/>
  <c r="L300"/>
  <c r="L298"/>
  <c r="L296"/>
  <c r="L294"/>
  <c r="L292"/>
  <c r="L290"/>
  <c r="L288"/>
  <c r="L286"/>
  <c r="L284"/>
  <c r="L282"/>
  <c r="L280"/>
  <c r="L278"/>
  <c r="O275"/>
  <c r="O273"/>
  <c r="O271"/>
  <c r="O269"/>
  <c r="O267"/>
  <c r="O265"/>
  <c r="O263"/>
  <c r="O261"/>
  <c r="O259"/>
  <c r="O257"/>
  <c r="O255"/>
  <c r="O253"/>
  <c r="O251"/>
  <c r="O249"/>
  <c r="O247"/>
  <c r="O245"/>
  <c r="N243"/>
  <c r="N241"/>
  <c r="O239"/>
  <c r="O237"/>
  <c r="O235"/>
  <c r="O233"/>
  <c r="N231"/>
  <c r="N229"/>
  <c r="O227"/>
  <c r="O225"/>
  <c r="O223"/>
  <c r="O221"/>
  <c r="N219"/>
  <c r="N217"/>
  <c r="N215"/>
  <c r="O213"/>
  <c r="N211"/>
  <c r="N209"/>
  <c r="Q50" i="3"/>
  <c r="M48"/>
  <c r="O45"/>
  <c r="Q42"/>
  <c r="M40"/>
  <c r="O37"/>
  <c r="Q34"/>
  <c r="M32"/>
  <c r="O29"/>
  <c r="Q26"/>
  <c r="M24"/>
  <c r="N21"/>
  <c r="P18"/>
  <c r="L16"/>
  <c r="N13"/>
  <c r="L307" i="2"/>
  <c r="L303"/>
  <c r="M299"/>
  <c r="M295"/>
  <c r="M291"/>
  <c r="M287"/>
  <c r="M283"/>
  <c r="M279"/>
  <c r="M21" i="3"/>
  <c r="O18"/>
  <c r="Q15"/>
  <c r="M13"/>
  <c r="O306" i="2"/>
  <c r="O302"/>
  <c r="N298"/>
  <c r="N294"/>
  <c r="N290"/>
  <c r="N286"/>
  <c r="N282"/>
  <c r="N278"/>
  <c r="M274"/>
  <c r="M270"/>
  <c r="M266"/>
  <c r="M262"/>
  <c r="M258"/>
  <c r="M254"/>
  <c r="M250"/>
  <c r="M246"/>
  <c r="L242"/>
  <c r="L238"/>
  <c r="L234"/>
  <c r="L230"/>
  <c r="M226"/>
  <c r="M222"/>
  <c r="L218"/>
  <c r="L214"/>
  <c r="L210"/>
  <c r="L207"/>
  <c r="L205"/>
  <c r="M203"/>
  <c r="M201"/>
  <c r="M199"/>
  <c r="L197"/>
  <c r="M195"/>
  <c r="M193"/>
  <c r="M191"/>
  <c r="L189"/>
  <c r="L187"/>
  <c r="M185"/>
  <c r="M183"/>
  <c r="M181"/>
  <c r="M179"/>
  <c r="L177"/>
  <c r="M175"/>
  <c r="M173"/>
  <c r="M171"/>
  <c r="L169"/>
  <c r="L167"/>
  <c r="M165"/>
  <c r="L163"/>
  <c r="M161"/>
  <c r="L159"/>
  <c r="L157"/>
  <c r="M155"/>
  <c r="L153"/>
  <c r="M151"/>
  <c r="L149"/>
  <c r="L275"/>
  <c r="L273"/>
  <c r="L271"/>
  <c r="L269"/>
  <c r="L267"/>
  <c r="L265"/>
  <c r="L263"/>
  <c r="L261"/>
  <c r="L259"/>
  <c r="L257"/>
  <c r="L255"/>
  <c r="L253"/>
  <c r="L251"/>
  <c r="L249"/>
  <c r="L247"/>
  <c r="L245"/>
  <c r="M243"/>
  <c r="M241"/>
  <c r="L239"/>
  <c r="L237"/>
  <c r="L235"/>
  <c r="L233"/>
  <c r="Q51" i="3"/>
  <c r="N50"/>
  <c r="L49"/>
  <c r="P47"/>
  <c r="N46"/>
  <c r="L45"/>
  <c r="P43"/>
  <c r="N42"/>
  <c r="L41"/>
  <c r="P39"/>
  <c r="N38"/>
  <c r="L37"/>
  <c r="P35"/>
  <c r="N34"/>
  <c r="L33"/>
  <c r="P31"/>
  <c r="N30"/>
  <c r="L29"/>
  <c r="P27"/>
  <c r="N26"/>
  <c r="L25"/>
  <c r="P23"/>
  <c r="N22"/>
  <c r="L52"/>
  <c r="M52"/>
  <c r="P50"/>
  <c r="N49"/>
  <c r="L48"/>
  <c r="P46"/>
  <c r="N45"/>
  <c r="L44"/>
  <c r="P42"/>
  <c r="N41"/>
  <c r="L40"/>
  <c r="P38"/>
  <c r="N37"/>
  <c r="L36"/>
  <c r="P34"/>
  <c r="N33"/>
  <c r="L32"/>
  <c r="P30"/>
  <c r="N29"/>
  <c r="L28"/>
  <c r="P26"/>
  <c r="N25"/>
  <c r="L24"/>
  <c r="P22"/>
  <c r="N52"/>
  <c r="L51"/>
  <c r="Q49"/>
  <c r="O48"/>
  <c r="M47"/>
  <c r="Q45"/>
  <c r="O44"/>
  <c r="M43"/>
  <c r="Q41"/>
  <c r="O40"/>
  <c r="M39"/>
  <c r="Q37"/>
  <c r="O36"/>
  <c r="M35"/>
  <c r="Q33"/>
  <c r="O32"/>
  <c r="M31"/>
  <c r="Q29"/>
  <c r="O28"/>
  <c r="M27"/>
  <c r="Q25"/>
  <c r="O24"/>
  <c r="M23"/>
  <c r="P21"/>
  <c r="N20"/>
  <c r="L19"/>
  <c r="P17"/>
  <c r="N16"/>
  <c r="L15"/>
  <c r="P13"/>
  <c r="N12"/>
  <c r="N307" i="2"/>
  <c r="N305"/>
  <c r="N303"/>
  <c r="O301"/>
  <c r="O299"/>
  <c r="O297"/>
  <c r="O295"/>
  <c r="O293"/>
  <c r="O291"/>
  <c r="O289"/>
  <c r="O287"/>
  <c r="O285"/>
  <c r="O283"/>
  <c r="O281"/>
  <c r="O279"/>
  <c r="O277"/>
  <c r="O21" i="3"/>
  <c r="M20"/>
  <c r="Q18"/>
  <c r="O17"/>
  <c r="M16"/>
  <c r="Q14"/>
  <c r="O13"/>
  <c r="M12"/>
  <c r="M307" i="2"/>
  <c r="M305"/>
  <c r="M303"/>
  <c r="L301"/>
  <c r="L299"/>
  <c r="L297"/>
  <c r="L295"/>
  <c r="L293"/>
  <c r="L291"/>
  <c r="L289"/>
  <c r="L287"/>
  <c r="L285"/>
  <c r="L283"/>
  <c r="L281"/>
  <c r="L279"/>
  <c r="L277"/>
  <c r="O274"/>
  <c r="O272"/>
  <c r="O270"/>
  <c r="O268"/>
  <c r="O266"/>
  <c r="O264"/>
  <c r="O262"/>
  <c r="O260"/>
  <c r="O258"/>
  <c r="O256"/>
  <c r="O254"/>
  <c r="O252"/>
  <c r="O250"/>
  <c r="O248"/>
  <c r="O246"/>
  <c r="O244"/>
  <c r="N242"/>
  <c r="N240"/>
  <c r="N238"/>
  <c r="O236"/>
  <c r="N234"/>
  <c r="N232"/>
  <c r="N230"/>
  <c r="N228"/>
  <c r="O226"/>
  <c r="O224"/>
  <c r="O222"/>
  <c r="O220"/>
  <c r="N218"/>
  <c r="N216"/>
  <c r="N214"/>
  <c r="N212"/>
  <c r="N210"/>
  <c r="N208"/>
  <c r="O49" i="3"/>
  <c r="Q46"/>
  <c r="M44"/>
  <c r="O41"/>
  <c r="Q38"/>
  <c r="M36"/>
  <c r="O33"/>
  <c r="Q30"/>
  <c r="M28"/>
  <c r="O25"/>
  <c r="Q22"/>
  <c r="L20"/>
  <c r="N17"/>
  <c r="P14"/>
  <c r="L12"/>
  <c r="L305" i="2"/>
  <c r="M301"/>
  <c r="M297"/>
  <c r="M293"/>
  <c r="M289"/>
  <c r="M285"/>
  <c r="M281"/>
  <c r="M277"/>
  <c r="Q19" i="3"/>
  <c r="M17"/>
  <c r="O14"/>
  <c r="O308" i="2"/>
  <c r="O304"/>
  <c r="N300"/>
  <c r="N296"/>
  <c r="N292"/>
  <c r="N288"/>
  <c r="N284"/>
  <c r="N280"/>
  <c r="M276"/>
  <c r="M272"/>
  <c r="M268"/>
  <c r="M264"/>
  <c r="M260"/>
  <c r="M256"/>
  <c r="M252"/>
  <c r="M248"/>
  <c r="M244"/>
  <c r="L240"/>
  <c r="M236"/>
  <c r="L232"/>
  <c r="L228"/>
  <c r="M224"/>
  <c r="M220"/>
  <c r="L216"/>
  <c r="L212"/>
  <c r="L208"/>
  <c r="L206"/>
  <c r="L204"/>
  <c r="M202"/>
  <c r="M200"/>
  <c r="L198"/>
  <c r="M196"/>
  <c r="M194"/>
  <c r="M192"/>
  <c r="M190"/>
  <c r="L188"/>
  <c r="M186"/>
  <c r="M184"/>
  <c r="M182"/>
  <c r="M180"/>
  <c r="M178"/>
  <c r="L176"/>
  <c r="M174"/>
  <c r="M172"/>
  <c r="M170"/>
  <c r="L168"/>
  <c r="M166"/>
  <c r="M164"/>
  <c r="L162"/>
  <c r="M160"/>
  <c r="M158"/>
  <c r="M156"/>
  <c r="M154"/>
  <c r="M152"/>
  <c r="L150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M242"/>
  <c r="M240"/>
  <c r="M238"/>
  <c r="L236"/>
  <c r="M232"/>
  <c r="M230"/>
  <c r="M228"/>
  <c r="L226"/>
  <c r="L224"/>
  <c r="L222"/>
  <c r="L220"/>
  <c r="M218"/>
  <c r="M216"/>
  <c r="M214"/>
  <c r="M212"/>
  <c r="M210"/>
  <c r="M208"/>
  <c r="M206"/>
  <c r="M204"/>
  <c r="L202"/>
  <c r="L200"/>
  <c r="M198"/>
  <c r="L196"/>
  <c r="L194"/>
  <c r="L192"/>
  <c r="L190"/>
  <c r="M188"/>
  <c r="L186"/>
  <c r="L184"/>
  <c r="O47" i="3"/>
  <c r="M42"/>
  <c r="Q36"/>
  <c r="O31"/>
  <c r="M26"/>
  <c r="P20"/>
  <c r="N15"/>
  <c r="L306" i="2"/>
  <c r="M298"/>
  <c r="M290"/>
  <c r="M282"/>
  <c r="O20" i="3"/>
  <c r="M15"/>
  <c r="O305" i="2"/>
  <c r="N297"/>
  <c r="N289"/>
  <c r="N281"/>
  <c r="M273"/>
  <c r="M265"/>
  <c r="M257"/>
  <c r="M249"/>
  <c r="L241"/>
  <c r="M233"/>
  <c r="M225"/>
  <c r="L217"/>
  <c r="L209"/>
  <c r="N204"/>
  <c r="O200"/>
  <c r="O196"/>
  <c r="O192"/>
  <c r="N188"/>
  <c r="O184"/>
  <c r="O180"/>
  <c r="N176"/>
  <c r="O172"/>
  <c r="N168"/>
  <c r="O164"/>
  <c r="O160"/>
  <c r="O156"/>
  <c r="O152"/>
  <c r="N276"/>
  <c r="N272"/>
  <c r="N268"/>
  <c r="N264"/>
  <c r="N260"/>
  <c r="N256"/>
  <c r="N252"/>
  <c r="N248"/>
  <c r="N244"/>
  <c r="O240"/>
  <c r="N236"/>
  <c r="O232"/>
  <c r="O228"/>
  <c r="N224"/>
  <c r="N220"/>
  <c r="O216"/>
  <c r="O212"/>
  <c r="O208"/>
  <c r="O204"/>
  <c r="N200"/>
  <c r="N196"/>
  <c r="N192"/>
  <c r="O188"/>
  <c r="N184"/>
  <c r="L182"/>
  <c r="L180"/>
  <c r="L178"/>
  <c r="M176"/>
  <c r="L174"/>
  <c r="L172"/>
  <c r="L170"/>
  <c r="M168"/>
  <c r="L166"/>
  <c r="L164"/>
  <c r="M162"/>
  <c r="L160"/>
  <c r="L158"/>
  <c r="L156"/>
  <c r="L154"/>
  <c r="L152"/>
  <c r="M150"/>
  <c r="N147"/>
  <c r="O145"/>
  <c r="O143"/>
  <c r="O141"/>
  <c r="N139"/>
  <c r="N137"/>
  <c r="N135"/>
  <c r="O133"/>
  <c r="O131"/>
  <c r="O129"/>
  <c r="N127"/>
  <c r="N125"/>
  <c r="N123"/>
  <c r="N121"/>
  <c r="O119"/>
  <c r="O117"/>
  <c r="O115"/>
  <c r="O113"/>
  <c r="N111"/>
  <c r="N109"/>
  <c r="N107"/>
  <c r="O105"/>
  <c r="O103"/>
  <c r="O101"/>
  <c r="O99"/>
  <c r="N97"/>
  <c r="N95"/>
  <c r="N93"/>
  <c r="O91"/>
  <c r="N89"/>
  <c r="N87"/>
  <c r="N85"/>
  <c r="O83"/>
  <c r="O81"/>
  <c r="O79"/>
  <c r="N77"/>
  <c r="N75"/>
  <c r="N73"/>
  <c r="N71"/>
  <c r="O69"/>
  <c r="O67"/>
  <c r="O65"/>
  <c r="O63"/>
  <c r="O61"/>
  <c r="O59"/>
  <c r="O57"/>
  <c r="O55"/>
  <c r="N53"/>
  <c r="N51"/>
  <c r="O49"/>
  <c r="N47"/>
  <c r="N45"/>
  <c r="N43"/>
  <c r="N41"/>
  <c r="N39"/>
  <c r="N37"/>
  <c r="O35"/>
  <c r="N33"/>
  <c r="N31"/>
  <c r="N29"/>
  <c r="N27"/>
  <c r="N25"/>
  <c r="M149"/>
  <c r="M147"/>
  <c r="L145"/>
  <c r="L143"/>
  <c r="L141"/>
  <c r="M139"/>
  <c r="M137"/>
  <c r="M135"/>
  <c r="L133"/>
  <c r="L131"/>
  <c r="L129"/>
  <c r="M127"/>
  <c r="M125"/>
  <c r="M123"/>
  <c r="M121"/>
  <c r="L119"/>
  <c r="L117"/>
  <c r="L115"/>
  <c r="L113"/>
  <c r="M111"/>
  <c r="M109"/>
  <c r="M107"/>
  <c r="L105"/>
  <c r="L103"/>
  <c r="L101"/>
  <c r="L99"/>
  <c r="M97"/>
  <c r="M95"/>
  <c r="M93"/>
  <c r="L91"/>
  <c r="M89"/>
  <c r="M87"/>
  <c r="M85"/>
  <c r="L83"/>
  <c r="L81"/>
  <c r="L79"/>
  <c r="M77"/>
  <c r="M75"/>
  <c r="M73"/>
  <c r="M71"/>
  <c r="L69"/>
  <c r="L67"/>
  <c r="L65"/>
  <c r="L63"/>
  <c r="L61"/>
  <c r="L59"/>
  <c r="L57"/>
  <c r="L55"/>
  <c r="M53"/>
  <c r="M51"/>
  <c r="L49"/>
  <c r="M47"/>
  <c r="M45"/>
  <c r="M43"/>
  <c r="M41"/>
  <c r="M39"/>
  <c r="M37"/>
  <c r="L35"/>
  <c r="M33"/>
  <c r="M31"/>
  <c r="M29"/>
  <c r="M27"/>
  <c r="M25"/>
  <c r="L23"/>
  <c r="L21"/>
  <c r="M19"/>
  <c r="M17"/>
  <c r="L15"/>
  <c r="L13"/>
  <c r="O231" i="1"/>
  <c r="M230"/>
  <c r="Q228"/>
  <c r="O227"/>
  <c r="M226"/>
  <c r="Q224"/>
  <c r="O223"/>
  <c r="M222"/>
  <c r="Q220"/>
  <c r="M234" i="2"/>
  <c r="M231"/>
  <c r="M229"/>
  <c r="L227"/>
  <c r="L225"/>
  <c r="L223"/>
  <c r="L221"/>
  <c r="M219"/>
  <c r="M217"/>
  <c r="M215"/>
  <c r="L213"/>
  <c r="M211"/>
  <c r="M209"/>
  <c r="M207"/>
  <c r="M205"/>
  <c r="L203"/>
  <c r="L201"/>
  <c r="L199"/>
  <c r="M197"/>
  <c r="L195"/>
  <c r="L193"/>
  <c r="L191"/>
  <c r="M189"/>
  <c r="M187"/>
  <c r="L185"/>
  <c r="M50" i="3"/>
  <c r="Q44"/>
  <c r="O39"/>
  <c r="M34"/>
  <c r="Q28"/>
  <c r="O23"/>
  <c r="L18"/>
  <c r="P12"/>
  <c r="L302" i="2"/>
  <c r="M294"/>
  <c r="M286"/>
  <c r="M278"/>
  <c r="Q17" i="3"/>
  <c r="O12"/>
  <c r="N301" i="2"/>
  <c r="N293"/>
  <c r="N285"/>
  <c r="N277"/>
  <c r="M269"/>
  <c r="M261"/>
  <c r="M253"/>
  <c r="M245"/>
  <c r="M237"/>
  <c r="L229"/>
  <c r="M221"/>
  <c r="M213"/>
  <c r="N206"/>
  <c r="O202"/>
  <c r="N198"/>
  <c r="O194"/>
  <c r="O190"/>
  <c r="O186"/>
  <c r="O182"/>
  <c r="O178"/>
  <c r="O174"/>
  <c r="O170"/>
  <c r="O166"/>
  <c r="N162"/>
  <c r="O158"/>
  <c r="O154"/>
  <c r="N150"/>
  <c r="N274"/>
  <c r="N270"/>
  <c r="N266"/>
  <c r="N262"/>
  <c r="N258"/>
  <c r="N254"/>
  <c r="N250"/>
  <c r="N246"/>
  <c r="O242"/>
  <c r="O238"/>
  <c r="O234"/>
  <c r="O230"/>
  <c r="N226"/>
  <c r="N222"/>
  <c r="O218"/>
  <c r="O214"/>
  <c r="O210"/>
  <c r="O206"/>
  <c r="N202"/>
  <c r="O198"/>
  <c r="N194"/>
  <c r="N190"/>
  <c r="N186"/>
  <c r="L183"/>
  <c r="L181"/>
  <c r="L179"/>
  <c r="M177"/>
  <c r="L175"/>
  <c r="L173"/>
  <c r="L171"/>
  <c r="M169"/>
  <c r="M167"/>
  <c r="L165"/>
  <c r="M163"/>
  <c r="L161"/>
  <c r="M159"/>
  <c r="M157"/>
  <c r="L155"/>
  <c r="M153"/>
  <c r="L151"/>
  <c r="O148"/>
  <c r="O146"/>
  <c r="N144"/>
  <c r="N142"/>
  <c r="N140"/>
  <c r="O138"/>
  <c r="N136"/>
  <c r="O134"/>
  <c r="O132"/>
  <c r="N130"/>
  <c r="N128"/>
  <c r="N126"/>
  <c r="O124"/>
  <c r="O122"/>
  <c r="N120"/>
  <c r="N118"/>
  <c r="O116"/>
  <c r="O114"/>
  <c r="N112"/>
  <c r="O110"/>
  <c r="O108"/>
  <c r="O106"/>
  <c r="O104"/>
  <c r="O102"/>
  <c r="O100"/>
  <c r="N98"/>
  <c r="N96"/>
  <c r="N94"/>
  <c r="N92"/>
  <c r="O90"/>
  <c r="N88"/>
  <c r="N86"/>
  <c r="O84"/>
  <c r="O82"/>
  <c r="O80"/>
  <c r="O78"/>
  <c r="N76"/>
  <c r="N74"/>
  <c r="N72"/>
  <c r="N70"/>
  <c r="N68"/>
  <c r="O66"/>
  <c r="O64"/>
  <c r="O62"/>
  <c r="O60"/>
  <c r="O58"/>
  <c r="O56"/>
  <c r="O54"/>
  <c r="N52"/>
  <c r="O50"/>
  <c r="O48"/>
  <c r="N46"/>
  <c r="N44"/>
  <c r="N42"/>
  <c r="O40"/>
  <c r="N38"/>
  <c r="N36"/>
  <c r="O34"/>
  <c r="N32"/>
  <c r="O30"/>
  <c r="N28"/>
  <c r="N26"/>
  <c r="N24"/>
  <c r="L148"/>
  <c r="L146"/>
  <c r="M144"/>
  <c r="M142"/>
  <c r="M140"/>
  <c r="L138"/>
  <c r="M136"/>
  <c r="L134"/>
  <c r="L132"/>
  <c r="M130"/>
  <c r="M128"/>
  <c r="M126"/>
  <c r="L124"/>
  <c r="L122"/>
  <c r="M120"/>
  <c r="M118"/>
  <c r="L116"/>
  <c r="L114"/>
  <c r="M112"/>
  <c r="L110"/>
  <c r="L108"/>
  <c r="L106"/>
  <c r="L104"/>
  <c r="L102"/>
  <c r="L100"/>
  <c r="M98"/>
  <c r="M96"/>
  <c r="M94"/>
  <c r="M92"/>
  <c r="L90"/>
  <c r="M88"/>
  <c r="M86"/>
  <c r="L84"/>
  <c r="L82"/>
  <c r="L80"/>
  <c r="L78"/>
  <c r="M76"/>
  <c r="M74"/>
  <c r="M72"/>
  <c r="M70"/>
  <c r="M68"/>
  <c r="L66"/>
  <c r="L64"/>
  <c r="L62"/>
  <c r="L60"/>
  <c r="L58"/>
  <c r="L56"/>
  <c r="L54"/>
  <c r="M52"/>
  <c r="L50"/>
  <c r="L48"/>
  <c r="M46"/>
  <c r="M44"/>
  <c r="M42"/>
  <c r="L40"/>
  <c r="M38"/>
  <c r="M36"/>
  <c r="L34"/>
  <c r="M32"/>
  <c r="L30"/>
  <c r="M28"/>
  <c r="M26"/>
  <c r="M24"/>
  <c r="L22"/>
  <c r="L20"/>
  <c r="M18"/>
  <c r="M16"/>
  <c r="M14"/>
  <c r="M12"/>
  <c r="Q230" i="1"/>
  <c r="O229"/>
  <c r="M228"/>
  <c r="Q226"/>
  <c r="O225"/>
  <c r="M224"/>
  <c r="Q222"/>
  <c r="O221"/>
  <c r="M220"/>
  <c r="R218"/>
  <c r="P217"/>
  <c r="N216"/>
  <c r="R214"/>
  <c r="P213"/>
  <c r="N212"/>
  <c r="R210"/>
  <c r="P209"/>
  <c r="N208"/>
  <c r="N218"/>
  <c r="P215"/>
  <c r="R212"/>
  <c r="N210"/>
  <c r="P207"/>
  <c r="N206"/>
  <c r="R204"/>
  <c r="P203"/>
  <c r="N202"/>
  <c r="R200"/>
  <c r="P199"/>
  <c r="N198"/>
  <c r="R196"/>
  <c r="P195"/>
  <c r="N194"/>
  <c r="R192"/>
  <c r="P191"/>
  <c r="N190"/>
  <c r="R188"/>
  <c r="P187"/>
  <c r="N186"/>
  <c r="R184"/>
  <c r="P183"/>
  <c r="N182"/>
  <c r="R180"/>
  <c r="P179"/>
  <c r="N178"/>
  <c r="R176"/>
  <c r="P175"/>
  <c r="N174"/>
  <c r="O43" i="3"/>
  <c r="Q32"/>
  <c r="M22"/>
  <c r="L308" i="2"/>
  <c r="M292"/>
  <c r="Q21" i="3"/>
  <c r="O307" i="2"/>
  <c r="N291"/>
  <c r="M275"/>
  <c r="M259"/>
  <c r="L243"/>
  <c r="M227"/>
  <c r="L211"/>
  <c r="O201"/>
  <c r="O193"/>
  <c r="O185"/>
  <c r="N177"/>
  <c r="N169"/>
  <c r="O161"/>
  <c r="N153"/>
  <c r="N273"/>
  <c r="N265"/>
  <c r="N257"/>
  <c r="N249"/>
  <c r="O241"/>
  <c r="N233"/>
  <c r="N225"/>
  <c r="O217"/>
  <c r="O209"/>
  <c r="N201"/>
  <c r="N193"/>
  <c r="N185"/>
  <c r="N180"/>
  <c r="O176"/>
  <c r="N172"/>
  <c r="O168"/>
  <c r="N164"/>
  <c r="N160"/>
  <c r="N156"/>
  <c r="N152"/>
  <c r="M148"/>
  <c r="L144"/>
  <c r="L140"/>
  <c r="L136"/>
  <c r="M132"/>
  <c r="L128"/>
  <c r="M124"/>
  <c r="L120"/>
  <c r="M116"/>
  <c r="L112"/>
  <c r="M108"/>
  <c r="M104"/>
  <c r="M100"/>
  <c r="L96"/>
  <c r="L92"/>
  <c r="L88"/>
  <c r="M84"/>
  <c r="M80"/>
  <c r="L76"/>
  <c r="L72"/>
  <c r="L68"/>
  <c r="M64"/>
  <c r="M60"/>
  <c r="M56"/>
  <c r="L52"/>
  <c r="M48"/>
  <c r="L44"/>
  <c r="M40"/>
  <c r="L36"/>
  <c r="L32"/>
  <c r="L28"/>
  <c r="L24"/>
  <c r="N145"/>
  <c r="N141"/>
  <c r="O137"/>
  <c r="N133"/>
  <c r="N129"/>
  <c r="O125"/>
  <c r="O121"/>
  <c r="N117"/>
  <c r="N113"/>
  <c r="O109"/>
  <c r="N105"/>
  <c r="N101"/>
  <c r="O97"/>
  <c r="O93"/>
  <c r="O89"/>
  <c r="O85"/>
  <c r="N81"/>
  <c r="O77"/>
  <c r="O73"/>
  <c r="N69"/>
  <c r="N65"/>
  <c r="N61"/>
  <c r="N57"/>
  <c r="O53"/>
  <c r="N49"/>
  <c r="O45"/>
  <c r="O41"/>
  <c r="O37"/>
  <c r="O33"/>
  <c r="O29"/>
  <c r="O25"/>
  <c r="N21"/>
  <c r="O17"/>
  <c r="N13"/>
  <c r="O230" i="1"/>
  <c r="Q227"/>
  <c r="M225"/>
  <c r="O222"/>
  <c r="R219"/>
  <c r="N217"/>
  <c r="P214"/>
  <c r="R211"/>
  <c r="N209"/>
  <c r="P206"/>
  <c r="R203"/>
  <c r="N201"/>
  <c r="P198"/>
  <c r="R195"/>
  <c r="N193"/>
  <c r="P190"/>
  <c r="R187"/>
  <c r="N185"/>
  <c r="P182"/>
  <c r="R179"/>
  <c r="N177"/>
  <c r="P174"/>
  <c r="R172"/>
  <c r="P171"/>
  <c r="N170"/>
  <c r="R168"/>
  <c r="P167"/>
  <c r="N166"/>
  <c r="R164"/>
  <c r="P163"/>
  <c r="N162"/>
  <c r="R160"/>
  <c r="P159"/>
  <c r="N158"/>
  <c r="R156"/>
  <c r="P155"/>
  <c r="N154"/>
  <c r="R152"/>
  <c r="P151"/>
  <c r="N150"/>
  <c r="R148"/>
  <c r="P147"/>
  <c r="N146"/>
  <c r="R144"/>
  <c r="P143"/>
  <c r="N142"/>
  <c r="R140"/>
  <c r="P139"/>
  <c r="N138"/>
  <c r="R136"/>
  <c r="P135"/>
  <c r="N134"/>
  <c r="R132"/>
  <c r="P131"/>
  <c r="N130"/>
  <c r="R128"/>
  <c r="P127"/>
  <c r="N126"/>
  <c r="R124"/>
  <c r="P123"/>
  <c r="N122"/>
  <c r="R120"/>
  <c r="P119"/>
  <c r="N118"/>
  <c r="R116"/>
  <c r="P115"/>
  <c r="N114"/>
  <c r="R112"/>
  <c r="P111"/>
  <c r="N110"/>
  <c r="R108"/>
  <c r="P107"/>
  <c r="N106"/>
  <c r="R104"/>
  <c r="P103"/>
  <c r="N102"/>
  <c r="R100"/>
  <c r="P99"/>
  <c r="N98"/>
  <c r="R96"/>
  <c r="P95"/>
  <c r="N94"/>
  <c r="R92"/>
  <c r="P91"/>
  <c r="N90"/>
  <c r="R88"/>
  <c r="M22" i="2"/>
  <c r="M20"/>
  <c r="L18"/>
  <c r="L16"/>
  <c r="L14"/>
  <c r="L12"/>
  <c r="R230" i="1"/>
  <c r="P229"/>
  <c r="N228"/>
  <c r="R226"/>
  <c r="P225"/>
  <c r="N224"/>
  <c r="R222"/>
  <c r="P221"/>
  <c r="N220"/>
  <c r="Q218"/>
  <c r="O217"/>
  <c r="M216"/>
  <c r="Q214"/>
  <c r="O213"/>
  <c r="M212"/>
  <c r="Q210"/>
  <c r="O209"/>
  <c r="M208"/>
  <c r="Q206"/>
  <c r="O205"/>
  <c r="M204"/>
  <c r="Q202"/>
  <c r="O201"/>
  <c r="M200"/>
  <c r="Q198"/>
  <c r="O197"/>
  <c r="M196"/>
  <c r="Q194"/>
  <c r="O193"/>
  <c r="M192"/>
  <c r="Q190"/>
  <c r="O189"/>
  <c r="M188"/>
  <c r="Q186"/>
  <c r="O185"/>
  <c r="M184"/>
  <c r="Q182"/>
  <c r="O181"/>
  <c r="M180"/>
  <c r="Q178"/>
  <c r="O177"/>
  <c r="M176"/>
  <c r="Q174"/>
  <c r="O173"/>
  <c r="M172"/>
  <c r="Q170"/>
  <c r="O169"/>
  <c r="M168"/>
  <c r="Q166"/>
  <c r="O165"/>
  <c r="M164"/>
  <c r="Q162"/>
  <c r="O161"/>
  <c r="M160"/>
  <c r="Q158"/>
  <c r="O157"/>
  <c r="M156"/>
  <c r="Q154"/>
  <c r="O153"/>
  <c r="M152"/>
  <c r="Q150"/>
  <c r="O149"/>
  <c r="M148"/>
  <c r="Q146"/>
  <c r="O145"/>
  <c r="M144"/>
  <c r="Q142"/>
  <c r="O141"/>
  <c r="M140"/>
  <c r="Q138"/>
  <c r="O137"/>
  <c r="M136"/>
  <c r="Q134"/>
  <c r="O133"/>
  <c r="M132"/>
  <c r="Q130"/>
  <c r="O129"/>
  <c r="M128"/>
  <c r="Q126"/>
  <c r="O125"/>
  <c r="M124"/>
  <c r="Q122"/>
  <c r="O121"/>
  <c r="M120"/>
  <c r="Q118"/>
  <c r="O117"/>
  <c r="M116"/>
  <c r="Q114"/>
  <c r="O113"/>
  <c r="M112"/>
  <c r="Q110"/>
  <c r="O109"/>
  <c r="M108"/>
  <c r="Q106"/>
  <c r="O105"/>
  <c r="M104"/>
  <c r="Q102"/>
  <c r="O101"/>
  <c r="M100"/>
  <c r="Q98"/>
  <c r="O97"/>
  <c r="Q95"/>
  <c r="M93"/>
  <c r="O90"/>
  <c r="N88"/>
  <c r="R86"/>
  <c r="P85"/>
  <c r="N84"/>
  <c r="R82"/>
  <c r="P81"/>
  <c r="N80"/>
  <c r="R78"/>
  <c r="P77"/>
  <c r="N76"/>
  <c r="R74"/>
  <c r="P73"/>
  <c r="N72"/>
  <c r="R70"/>
  <c r="P69"/>
  <c r="N68"/>
  <c r="R66"/>
  <c r="P65"/>
  <c r="N64"/>
  <c r="R62"/>
  <c r="P61"/>
  <c r="N60"/>
  <c r="R58"/>
  <c r="P57"/>
  <c r="N56"/>
  <c r="R54"/>
  <c r="P53"/>
  <c r="N52"/>
  <c r="R50"/>
  <c r="P49"/>
  <c r="N48"/>
  <c r="R46"/>
  <c r="P45"/>
  <c r="N44"/>
  <c r="R42"/>
  <c r="P41"/>
  <c r="N40"/>
  <c r="R38"/>
  <c r="P37"/>
  <c r="N36"/>
  <c r="R34"/>
  <c r="P33"/>
  <c r="N32"/>
  <c r="R30"/>
  <c r="P29"/>
  <c r="N28"/>
  <c r="R25"/>
  <c r="P24"/>
  <c r="N23"/>
  <c r="R21"/>
  <c r="P20"/>
  <c r="N19"/>
  <c r="R17"/>
  <c r="P16"/>
  <c r="N15"/>
  <c r="R13"/>
  <c r="O95"/>
  <c r="Q92"/>
  <c r="M90"/>
  <c r="M88"/>
  <c r="Q86"/>
  <c r="O85"/>
  <c r="M84"/>
  <c r="Q82"/>
  <c r="O81"/>
  <c r="M80"/>
  <c r="Q78"/>
  <c r="O77"/>
  <c r="M76"/>
  <c r="Q74"/>
  <c r="O73"/>
  <c r="M72"/>
  <c r="Q70"/>
  <c r="O69"/>
  <c r="M68"/>
  <c r="Q66"/>
  <c r="O65"/>
  <c r="M64"/>
  <c r="Q62"/>
  <c r="O61"/>
  <c r="M60"/>
  <c r="Q58"/>
  <c r="O57"/>
  <c r="M56"/>
  <c r="Q54"/>
  <c r="O53"/>
  <c r="M52"/>
  <c r="Q50"/>
  <c r="O49"/>
  <c r="M48"/>
  <c r="Q46"/>
  <c r="O45"/>
  <c r="M44"/>
  <c r="Q42"/>
  <c r="O41"/>
  <c r="M40"/>
  <c r="Q38"/>
  <c r="O37"/>
  <c r="M36"/>
  <c r="Q34"/>
  <c r="O33"/>
  <c r="M32"/>
  <c r="Q30"/>
  <c r="O29"/>
  <c r="M28"/>
  <c r="Q25"/>
  <c r="O24"/>
  <c r="M23"/>
  <c r="Q21"/>
  <c r="O20"/>
  <c r="M19"/>
  <c r="Q17"/>
  <c r="O16"/>
  <c r="M15"/>
  <c r="Q13"/>
  <c r="N51" i="3"/>
  <c r="Q40"/>
  <c r="M30"/>
  <c r="N19"/>
  <c r="L304" i="2"/>
  <c r="M288"/>
  <c r="M19" i="3"/>
  <c r="O303" i="2"/>
  <c r="N287"/>
  <c r="M271"/>
  <c r="M255"/>
  <c r="M239"/>
  <c r="M223"/>
  <c r="N207"/>
  <c r="O199"/>
  <c r="O191"/>
  <c r="O183"/>
  <c r="O175"/>
  <c r="N167"/>
  <c r="N159"/>
  <c r="O151"/>
  <c r="N271"/>
  <c r="N263"/>
  <c r="N255"/>
  <c r="N247"/>
  <c r="N239"/>
  <c r="O231"/>
  <c r="N223"/>
  <c r="O215"/>
  <c r="O207"/>
  <c r="N199"/>
  <c r="N191"/>
  <c r="N183"/>
  <c r="N179"/>
  <c r="N175"/>
  <c r="N171"/>
  <c r="O167"/>
  <c r="O163"/>
  <c r="O159"/>
  <c r="N155"/>
  <c r="N151"/>
  <c r="L147"/>
  <c r="M143"/>
  <c r="L139"/>
  <c r="L135"/>
  <c r="P219" i="1"/>
  <c r="R216"/>
  <c r="N214"/>
  <c r="P211"/>
  <c r="R208"/>
  <c r="R206"/>
  <c r="P205"/>
  <c r="N204"/>
  <c r="R202"/>
  <c r="P201"/>
  <c r="N200"/>
  <c r="R198"/>
  <c r="P197"/>
  <c r="N196"/>
  <c r="R194"/>
  <c r="P193"/>
  <c r="N192"/>
  <c r="R190"/>
  <c r="P189"/>
  <c r="N188"/>
  <c r="R186"/>
  <c r="P185"/>
  <c r="N184"/>
  <c r="R182"/>
  <c r="P181"/>
  <c r="N180"/>
  <c r="R178"/>
  <c r="P177"/>
  <c r="N176"/>
  <c r="R174"/>
  <c r="Q48" i="3"/>
  <c r="M38"/>
  <c r="O27"/>
  <c r="P16"/>
  <c r="M300" i="2"/>
  <c r="M284"/>
  <c r="O16" i="3"/>
  <c r="N299" i="2"/>
  <c r="N283"/>
  <c r="M267"/>
  <c r="M251"/>
  <c r="M235"/>
  <c r="L219"/>
  <c r="N205"/>
  <c r="N197"/>
  <c r="N189"/>
  <c r="O181"/>
  <c r="O173"/>
  <c r="O165"/>
  <c r="N157"/>
  <c r="N149"/>
  <c r="N269"/>
  <c r="N261"/>
  <c r="N253"/>
  <c r="N245"/>
  <c r="N237"/>
  <c r="O229"/>
  <c r="N221"/>
  <c r="N213"/>
  <c r="O205"/>
  <c r="O197"/>
  <c r="O189"/>
  <c r="N182"/>
  <c r="N178"/>
  <c r="N174"/>
  <c r="N170"/>
  <c r="N166"/>
  <c r="O162"/>
  <c r="N158"/>
  <c r="N154"/>
  <c r="O150"/>
  <c r="M146"/>
  <c r="L142"/>
  <c r="M138"/>
  <c r="M134"/>
  <c r="L130"/>
  <c r="L126"/>
  <c r="M122"/>
  <c r="L118"/>
  <c r="M114"/>
  <c r="M110"/>
  <c r="M106"/>
  <c r="M102"/>
  <c r="L98"/>
  <c r="L94"/>
  <c r="M90"/>
  <c r="L86"/>
  <c r="M82"/>
  <c r="M78"/>
  <c r="L74"/>
  <c r="L70"/>
  <c r="M66"/>
  <c r="M62"/>
  <c r="M58"/>
  <c r="M54"/>
  <c r="M50"/>
  <c r="L46"/>
  <c r="L42"/>
  <c r="L38"/>
  <c r="M34"/>
  <c r="M30"/>
  <c r="L26"/>
  <c r="O147"/>
  <c r="N143"/>
  <c r="O139"/>
  <c r="O135"/>
  <c r="N131"/>
  <c r="O127"/>
  <c r="O123"/>
  <c r="N119"/>
  <c r="N115"/>
  <c r="O111"/>
  <c r="O107"/>
  <c r="N103"/>
  <c r="N99"/>
  <c r="O95"/>
  <c r="N91"/>
  <c r="O87"/>
  <c r="N83"/>
  <c r="N79"/>
  <c r="O75"/>
  <c r="O71"/>
  <c r="N67"/>
  <c r="N63"/>
  <c r="N59"/>
  <c r="N55"/>
  <c r="O51"/>
  <c r="O47"/>
  <c r="O43"/>
  <c r="O39"/>
  <c r="N35"/>
  <c r="O31"/>
  <c r="O27"/>
  <c r="N23"/>
  <c r="O19"/>
  <c r="N15"/>
  <c r="Q231" i="1"/>
  <c r="M229"/>
  <c r="O226"/>
  <c r="Q223"/>
  <c r="M221"/>
  <c r="P218"/>
  <c r="R215"/>
  <c r="N213"/>
  <c r="P210"/>
  <c r="R207"/>
  <c r="N205"/>
  <c r="P202"/>
  <c r="R199"/>
  <c r="N197"/>
  <c r="P194"/>
  <c r="R191"/>
  <c r="N189"/>
  <c r="P186"/>
  <c r="R183"/>
  <c r="N181"/>
  <c r="P178"/>
  <c r="R175"/>
  <c r="P173"/>
  <c r="N172"/>
  <c r="R170"/>
  <c r="P169"/>
  <c r="N168"/>
  <c r="R166"/>
  <c r="P165"/>
  <c r="N164"/>
  <c r="R162"/>
  <c r="P161"/>
  <c r="N160"/>
  <c r="R158"/>
  <c r="P157"/>
  <c r="N156"/>
  <c r="R154"/>
  <c r="P153"/>
  <c r="N152"/>
  <c r="R150"/>
  <c r="P149"/>
  <c r="N148"/>
  <c r="R146"/>
  <c r="P145"/>
  <c r="N144"/>
  <c r="R142"/>
  <c r="P141"/>
  <c r="N140"/>
  <c r="R138"/>
  <c r="P137"/>
  <c r="N136"/>
  <c r="R134"/>
  <c r="P133"/>
  <c r="N132"/>
  <c r="R130"/>
  <c r="P129"/>
  <c r="N128"/>
  <c r="R126"/>
  <c r="P125"/>
  <c r="N124"/>
  <c r="R122"/>
  <c r="P121"/>
  <c r="N120"/>
  <c r="R118"/>
  <c r="P117"/>
  <c r="N116"/>
  <c r="R114"/>
  <c r="P113"/>
  <c r="N112"/>
  <c r="R110"/>
  <c r="P109"/>
  <c r="N108"/>
  <c r="R106"/>
  <c r="P105"/>
  <c r="N104"/>
  <c r="R102"/>
  <c r="P101"/>
  <c r="N100"/>
  <c r="R98"/>
  <c r="P97"/>
  <c r="N96"/>
  <c r="R94"/>
  <c r="P93"/>
  <c r="N92"/>
  <c r="R90"/>
  <c r="P89"/>
  <c r="M23" i="2"/>
  <c r="M21"/>
  <c r="L19"/>
  <c r="L17"/>
  <c r="M15"/>
  <c r="M13"/>
  <c r="P231" i="1"/>
  <c r="N230"/>
  <c r="R228"/>
  <c r="P227"/>
  <c r="N226"/>
  <c r="R224"/>
  <c r="P223"/>
  <c r="N222"/>
  <c r="R220"/>
  <c r="O219"/>
  <c r="M218"/>
  <c r="Q216"/>
  <c r="O215"/>
  <c r="M214"/>
  <c r="Q212"/>
  <c r="O211"/>
  <c r="M210"/>
  <c r="Q208"/>
  <c r="O207"/>
  <c r="M206"/>
  <c r="Q204"/>
  <c r="O203"/>
  <c r="M202"/>
  <c r="Q200"/>
  <c r="O199"/>
  <c r="M198"/>
  <c r="Q196"/>
  <c r="O195"/>
  <c r="M194"/>
  <c r="Q192"/>
  <c r="O191"/>
  <c r="M190"/>
  <c r="Q188"/>
  <c r="O187"/>
  <c r="M186"/>
  <c r="Q184"/>
  <c r="O183"/>
  <c r="M182"/>
  <c r="Q180"/>
  <c r="O179"/>
  <c r="M178"/>
  <c r="Q176"/>
  <c r="O175"/>
  <c r="M174"/>
  <c r="Q172"/>
  <c r="O171"/>
  <c r="M170"/>
  <c r="Q168"/>
  <c r="O167"/>
  <c r="M166"/>
  <c r="Q164"/>
  <c r="O163"/>
  <c r="M162"/>
  <c r="Q160"/>
  <c r="O159"/>
  <c r="M158"/>
  <c r="Q156"/>
  <c r="O155"/>
  <c r="M154"/>
  <c r="Q152"/>
  <c r="O151"/>
  <c r="M150"/>
  <c r="Q148"/>
  <c r="O147"/>
  <c r="M146"/>
  <c r="Q144"/>
  <c r="O143"/>
  <c r="M142"/>
  <c r="Q140"/>
  <c r="O139"/>
  <c r="M138"/>
  <c r="Q136"/>
  <c r="O135"/>
  <c r="M134"/>
  <c r="Q132"/>
  <c r="O131"/>
  <c r="M130"/>
  <c r="Q128"/>
  <c r="O127"/>
  <c r="M126"/>
  <c r="Q124"/>
  <c r="O123"/>
  <c r="M122"/>
  <c r="Q120"/>
  <c r="O119"/>
  <c r="M118"/>
  <c r="Q116"/>
  <c r="O115"/>
  <c r="M114"/>
  <c r="Q112"/>
  <c r="O111"/>
  <c r="M110"/>
  <c r="Q108"/>
  <c r="O107"/>
  <c r="M106"/>
  <c r="Q104"/>
  <c r="O103"/>
  <c r="M102"/>
  <c r="Q100"/>
  <c r="O99"/>
  <c r="M98"/>
  <c r="Q96"/>
  <c r="O94"/>
  <c r="Q91"/>
  <c r="M89"/>
  <c r="P87"/>
  <c r="N86"/>
  <c r="R84"/>
  <c r="P83"/>
  <c r="N82"/>
  <c r="R80"/>
  <c r="P79"/>
  <c r="N78"/>
  <c r="R76"/>
  <c r="P75"/>
  <c r="N74"/>
  <c r="R72"/>
  <c r="P71"/>
  <c r="N70"/>
  <c r="R68"/>
  <c r="P67"/>
  <c r="N66"/>
  <c r="R64"/>
  <c r="P63"/>
  <c r="N62"/>
  <c r="R60"/>
  <c r="P59"/>
  <c r="N58"/>
  <c r="R56"/>
  <c r="P55"/>
  <c r="N54"/>
  <c r="R52"/>
  <c r="P51"/>
  <c r="N50"/>
  <c r="R48"/>
  <c r="P47"/>
  <c r="N46"/>
  <c r="R44"/>
  <c r="P43"/>
  <c r="N42"/>
  <c r="R40"/>
  <c r="P39"/>
  <c r="N38"/>
  <c r="R36"/>
  <c r="P35"/>
  <c r="N34"/>
  <c r="R32"/>
  <c r="P31"/>
  <c r="N30"/>
  <c r="R28"/>
  <c r="P27"/>
  <c r="N25"/>
  <c r="R23"/>
  <c r="P22"/>
  <c r="N21"/>
  <c r="R19"/>
  <c r="P18"/>
  <c r="N17"/>
  <c r="R15"/>
  <c r="P14"/>
  <c r="N13"/>
  <c r="M94"/>
  <c r="O91"/>
  <c r="Q88"/>
  <c r="O87"/>
  <c r="M86"/>
  <c r="Q84"/>
  <c r="O83"/>
  <c r="M82"/>
  <c r="Q80"/>
  <c r="O79"/>
  <c r="M78"/>
  <c r="Q76"/>
  <c r="O75"/>
  <c r="M74"/>
  <c r="Q72"/>
  <c r="O71"/>
  <c r="M70"/>
  <c r="Q68"/>
  <c r="O67"/>
  <c r="M66"/>
  <c r="Q64"/>
  <c r="O63"/>
  <c r="M62"/>
  <c r="Q60"/>
  <c r="O59"/>
  <c r="M58"/>
  <c r="Q56"/>
  <c r="O55"/>
  <c r="M54"/>
  <c r="Q52"/>
  <c r="O51"/>
  <c r="M50"/>
  <c r="Q48"/>
  <c r="O47"/>
  <c r="M46"/>
  <c r="Q44"/>
  <c r="O43"/>
  <c r="M42"/>
  <c r="Q40"/>
  <c r="O39"/>
  <c r="M38"/>
  <c r="Q36"/>
  <c r="O35"/>
  <c r="M34"/>
  <c r="Q32"/>
  <c r="O31"/>
  <c r="M30"/>
  <c r="Q28"/>
  <c r="O27"/>
  <c r="M25"/>
  <c r="Q23"/>
  <c r="O22"/>
  <c r="M21"/>
  <c r="Q19"/>
  <c r="O18"/>
  <c r="M17"/>
  <c r="Q15"/>
  <c r="O14"/>
  <c r="M13"/>
  <c r="M46" i="3"/>
  <c r="O35"/>
  <c r="Q24"/>
  <c r="L14"/>
  <c r="M296" i="2"/>
  <c r="M280"/>
  <c r="Q13" i="3"/>
  <c r="N295" i="2"/>
  <c r="N279"/>
  <c r="M263"/>
  <c r="M247"/>
  <c r="L231"/>
  <c r="L215"/>
  <c r="O203"/>
  <c r="O195"/>
  <c r="N187"/>
  <c r="O179"/>
  <c r="O171"/>
  <c r="N163"/>
  <c r="O155"/>
  <c r="N275"/>
  <c r="N267"/>
  <c r="N259"/>
  <c r="N251"/>
  <c r="O243"/>
  <c r="N235"/>
  <c r="N227"/>
  <c r="O219"/>
  <c r="O211"/>
  <c r="N203"/>
  <c r="N195"/>
  <c r="O187"/>
  <c r="N181"/>
  <c r="O177"/>
  <c r="N173"/>
  <c r="O169"/>
  <c r="N165"/>
  <c r="N161"/>
  <c r="O157"/>
  <c r="O153"/>
  <c r="O149"/>
  <c r="M145"/>
  <c r="M141"/>
  <c r="L137"/>
  <c r="M133"/>
  <c r="M129"/>
  <c r="L125"/>
  <c r="L121"/>
  <c r="M117"/>
  <c r="M113"/>
  <c r="L109"/>
  <c r="M105"/>
  <c r="M101"/>
  <c r="L97"/>
  <c r="L93"/>
  <c r="L89"/>
  <c r="L85"/>
  <c r="M81"/>
  <c r="L77"/>
  <c r="L73"/>
  <c r="M69"/>
  <c r="M65"/>
  <c r="M61"/>
  <c r="M57"/>
  <c r="L127"/>
  <c r="M119"/>
  <c r="L111"/>
  <c r="M103"/>
  <c r="L95"/>
  <c r="L87"/>
  <c r="M79"/>
  <c r="L71"/>
  <c r="M63"/>
  <c r="M55"/>
  <c r="L51"/>
  <c r="L47"/>
  <c r="L43"/>
  <c r="L39"/>
  <c r="M35"/>
  <c r="L31"/>
  <c r="L27"/>
  <c r="N148"/>
  <c r="O144"/>
  <c r="O140"/>
  <c r="O136"/>
  <c r="N132"/>
  <c r="O128"/>
  <c r="N124"/>
  <c r="O120"/>
  <c r="N116"/>
  <c r="O112"/>
  <c r="N108"/>
  <c r="N104"/>
  <c r="N100"/>
  <c r="O96"/>
  <c r="O92"/>
  <c r="O88"/>
  <c r="N84"/>
  <c r="N80"/>
  <c r="O76"/>
  <c r="O72"/>
  <c r="O68"/>
  <c r="N64"/>
  <c r="N60"/>
  <c r="O52"/>
  <c r="O44"/>
  <c r="O36"/>
  <c r="O28"/>
  <c r="N20"/>
  <c r="O12"/>
  <c r="M227" i="1"/>
  <c r="Q221"/>
  <c r="P216"/>
  <c r="N211"/>
  <c r="R205"/>
  <c r="P200"/>
  <c r="N195"/>
  <c r="R189"/>
  <c r="P184"/>
  <c r="N179"/>
  <c r="R173"/>
  <c r="N171"/>
  <c r="P168"/>
  <c r="R165"/>
  <c r="N163"/>
  <c r="P160"/>
  <c r="R157"/>
  <c r="N155"/>
  <c r="P152"/>
  <c r="R149"/>
  <c r="N147"/>
  <c r="P144"/>
  <c r="R141"/>
  <c r="N139"/>
  <c r="P136"/>
  <c r="R133"/>
  <c r="N131"/>
  <c r="P128"/>
  <c r="R125"/>
  <c r="N123"/>
  <c r="P120"/>
  <c r="R117"/>
  <c r="N115"/>
  <c r="P112"/>
  <c r="R109"/>
  <c r="N107"/>
  <c r="P104"/>
  <c r="R101"/>
  <c r="N99"/>
  <c r="P96"/>
  <c r="R93"/>
  <c r="N91"/>
  <c r="O23" i="2"/>
  <c r="N19"/>
  <c r="O15"/>
  <c r="R231" i="1"/>
  <c r="N229"/>
  <c r="P226"/>
  <c r="R223"/>
  <c r="N221"/>
  <c r="O218"/>
  <c r="Q215"/>
  <c r="M213"/>
  <c r="O210"/>
  <c r="Q207"/>
  <c r="M205"/>
  <c r="O202"/>
  <c r="Q199"/>
  <c r="M197"/>
  <c r="O194"/>
  <c r="Q191"/>
  <c r="M189"/>
  <c r="O186"/>
  <c r="Q183"/>
  <c r="M181"/>
  <c r="O178"/>
  <c r="Q175"/>
  <c r="M173"/>
  <c r="O170"/>
  <c r="Q167"/>
  <c r="M165"/>
  <c r="O162"/>
  <c r="Q159"/>
  <c r="M157"/>
  <c r="O154"/>
  <c r="Q151"/>
  <c r="M149"/>
  <c r="O146"/>
  <c r="Q143"/>
  <c r="M141"/>
  <c r="O138"/>
  <c r="Q135"/>
  <c r="M133"/>
  <c r="O130"/>
  <c r="Q127"/>
  <c r="M125"/>
  <c r="O122"/>
  <c r="Q119"/>
  <c r="M117"/>
  <c r="O114"/>
  <c r="Q111"/>
  <c r="M109"/>
  <c r="O106"/>
  <c r="Q103"/>
  <c r="M101"/>
  <c r="O98"/>
  <c r="M95"/>
  <c r="Q89"/>
  <c r="P86"/>
  <c r="R83"/>
  <c r="N81"/>
  <c r="P78"/>
  <c r="R75"/>
  <c r="N73"/>
  <c r="P70"/>
  <c r="R67"/>
  <c r="N65"/>
  <c r="P62"/>
  <c r="R59"/>
  <c r="N57"/>
  <c r="P54"/>
  <c r="R51"/>
  <c r="N49"/>
  <c r="P46"/>
  <c r="R43"/>
  <c r="N41"/>
  <c r="P38"/>
  <c r="R35"/>
  <c r="N33"/>
  <c r="P30"/>
  <c r="R27"/>
  <c r="N24"/>
  <c r="P21"/>
  <c r="R18"/>
  <c r="N16"/>
  <c r="P13"/>
  <c r="M92"/>
  <c r="Q87"/>
  <c r="M85"/>
  <c r="O82"/>
  <c r="Q79"/>
  <c r="M77"/>
  <c r="O74"/>
  <c r="Q71"/>
  <c r="M69"/>
  <c r="O66"/>
  <c r="Q63"/>
  <c r="M61"/>
  <c r="O58"/>
  <c r="Q55"/>
  <c r="M53"/>
  <c r="O50"/>
  <c r="Q47"/>
  <c r="M45"/>
  <c r="O42"/>
  <c r="Q39"/>
  <c r="M37"/>
  <c r="O34"/>
  <c r="Q31"/>
  <c r="M29"/>
  <c r="O25"/>
  <c r="Q22"/>
  <c r="M20"/>
  <c r="O17"/>
  <c r="Q14"/>
  <c r="N58" i="2"/>
  <c r="N50"/>
  <c r="O42"/>
  <c r="N34"/>
  <c r="O26"/>
  <c r="O18"/>
  <c r="M231" i="1"/>
  <c r="Q225"/>
  <c r="O220"/>
  <c r="N215"/>
  <c r="R209"/>
  <c r="P204"/>
  <c r="N199"/>
  <c r="R193"/>
  <c r="P188"/>
  <c r="N183"/>
  <c r="R177"/>
  <c r="N173"/>
  <c r="P170"/>
  <c r="R167"/>
  <c r="N165"/>
  <c r="P162"/>
  <c r="R159"/>
  <c r="N157"/>
  <c r="P154"/>
  <c r="R151"/>
  <c r="N149"/>
  <c r="P146"/>
  <c r="R143"/>
  <c r="N141"/>
  <c r="P138"/>
  <c r="R135"/>
  <c r="N133"/>
  <c r="P130"/>
  <c r="R127"/>
  <c r="N125"/>
  <c r="P122"/>
  <c r="R119"/>
  <c r="N117"/>
  <c r="P114"/>
  <c r="R111"/>
  <c r="N109"/>
  <c r="P106"/>
  <c r="R103"/>
  <c r="N101"/>
  <c r="P98"/>
  <c r="R95"/>
  <c r="N93"/>
  <c r="P90"/>
  <c r="O22" i="2"/>
  <c r="N18"/>
  <c r="N14"/>
  <c r="N231" i="1"/>
  <c r="P228"/>
  <c r="R225"/>
  <c r="N223"/>
  <c r="P220"/>
  <c r="Q217"/>
  <c r="M215"/>
  <c r="O212"/>
  <c r="Q209"/>
  <c r="M207"/>
  <c r="O204"/>
  <c r="Q201"/>
  <c r="M199"/>
  <c r="O196"/>
  <c r="Q193"/>
  <c r="M191"/>
  <c r="O188"/>
  <c r="Q185"/>
  <c r="M183"/>
  <c r="O180"/>
  <c r="Q177"/>
  <c r="M175"/>
  <c r="O172"/>
  <c r="Q169"/>
  <c r="M167"/>
  <c r="O164"/>
  <c r="Q161"/>
  <c r="M159"/>
  <c r="O156"/>
  <c r="Q153"/>
  <c r="M151"/>
  <c r="O148"/>
  <c r="Q145"/>
  <c r="M143"/>
  <c r="O140"/>
  <c r="Q137"/>
  <c r="M135"/>
  <c r="O132"/>
  <c r="Q129"/>
  <c r="M127"/>
  <c r="O124"/>
  <c r="Q121"/>
  <c r="M119"/>
  <c r="O116"/>
  <c r="Q113"/>
  <c r="M111"/>
  <c r="O108"/>
  <c r="Q105"/>
  <c r="M103"/>
  <c r="O100"/>
  <c r="Q97"/>
  <c r="Q93"/>
  <c r="P88"/>
  <c r="R85"/>
  <c r="N83"/>
  <c r="P80"/>
  <c r="R77"/>
  <c r="N75"/>
  <c r="P72"/>
  <c r="R69"/>
  <c r="N67"/>
  <c r="P64"/>
  <c r="R61"/>
  <c r="N59"/>
  <c r="P56"/>
  <c r="R53"/>
  <c r="N51"/>
  <c r="P48"/>
  <c r="R45"/>
  <c r="N43"/>
  <c r="P40"/>
  <c r="R37"/>
  <c r="N35"/>
  <c r="P32"/>
  <c r="R29"/>
  <c r="N27"/>
  <c r="P23"/>
  <c r="R20"/>
  <c r="N18"/>
  <c r="P15"/>
  <c r="M96"/>
  <c r="Q90"/>
  <c r="M87"/>
  <c r="O84"/>
  <c r="Q81"/>
  <c r="M79"/>
  <c r="O76"/>
  <c r="Q73"/>
  <c r="M71"/>
  <c r="O68"/>
  <c r="Q65"/>
  <c r="M63"/>
  <c r="O60"/>
  <c r="Q57"/>
  <c r="M55"/>
  <c r="O52"/>
  <c r="Q49"/>
  <c r="M47"/>
  <c r="O44"/>
  <c r="Q41"/>
  <c r="M39"/>
  <c r="O36"/>
  <c r="Q33"/>
  <c r="M31"/>
  <c r="O28"/>
  <c r="Q24"/>
  <c r="M22"/>
  <c r="O19"/>
  <c r="Q16"/>
  <c r="M14"/>
  <c r="Q77"/>
  <c r="O72"/>
  <c r="O64"/>
  <c r="M59"/>
  <c r="Q53"/>
  <c r="M51"/>
  <c r="Q45"/>
  <c r="O40"/>
  <c r="M35"/>
  <c r="Q29"/>
  <c r="O23"/>
  <c r="M18"/>
  <c r="O15"/>
  <c r="M131" i="2"/>
  <c r="L123"/>
  <c r="M115"/>
  <c r="L107"/>
  <c r="M99"/>
  <c r="M91"/>
  <c r="M83"/>
  <c r="L75"/>
  <c r="M67"/>
  <c r="M59"/>
  <c r="L53"/>
  <c r="M49"/>
  <c r="L45"/>
  <c r="L41"/>
  <c r="L37"/>
  <c r="L33"/>
  <c r="L29"/>
  <c r="L25"/>
  <c r="N146"/>
  <c r="O142"/>
  <c r="N138"/>
  <c r="N134"/>
  <c r="O130"/>
  <c r="O126"/>
  <c r="N122"/>
  <c r="O118"/>
  <c r="N114"/>
  <c r="N110"/>
  <c r="N106"/>
  <c r="N102"/>
  <c r="O98"/>
  <c r="O94"/>
  <c r="N90"/>
  <c r="O86"/>
  <c r="N82"/>
  <c r="N78"/>
  <c r="O74"/>
  <c r="O70"/>
  <c r="N66"/>
  <c r="N62"/>
  <c r="N56"/>
  <c r="N48"/>
  <c r="N40"/>
  <c r="O32"/>
  <c r="O24"/>
  <c r="O16"/>
  <c r="Q229" i="1"/>
  <c r="O224"/>
  <c r="N219"/>
  <c r="R213"/>
  <c r="P208"/>
  <c r="N203"/>
  <c r="R197"/>
  <c r="P192"/>
  <c r="N187"/>
  <c r="R181"/>
  <c r="P176"/>
  <c r="P172"/>
  <c r="R169"/>
  <c r="N167"/>
  <c r="P164"/>
  <c r="R161"/>
  <c r="N159"/>
  <c r="P156"/>
  <c r="R153"/>
  <c r="N151"/>
  <c r="P148"/>
  <c r="R145"/>
  <c r="N143"/>
  <c r="P140"/>
  <c r="R137"/>
  <c r="N135"/>
  <c r="P132"/>
  <c r="R129"/>
  <c r="N127"/>
  <c r="P124"/>
  <c r="R121"/>
  <c r="N119"/>
  <c r="P116"/>
  <c r="R113"/>
  <c r="N111"/>
  <c r="P108"/>
  <c r="R105"/>
  <c r="N103"/>
  <c r="P100"/>
  <c r="R97"/>
  <c r="N95"/>
  <c r="P92"/>
  <c r="R89"/>
  <c r="O21" i="2"/>
  <c r="N17"/>
  <c r="O13"/>
  <c r="P230" i="1"/>
  <c r="R227"/>
  <c r="N225"/>
  <c r="P222"/>
  <c r="Q219"/>
  <c r="M217"/>
  <c r="O214"/>
  <c r="Q211"/>
  <c r="M209"/>
  <c r="O206"/>
  <c r="Q203"/>
  <c r="M201"/>
  <c r="O198"/>
  <c r="Q195"/>
  <c r="M193"/>
  <c r="O190"/>
  <c r="Q187"/>
  <c r="M185"/>
  <c r="O182"/>
  <c r="Q179"/>
  <c r="M177"/>
  <c r="O174"/>
  <c r="Q171"/>
  <c r="M169"/>
  <c r="O166"/>
  <c r="Q163"/>
  <c r="M161"/>
  <c r="O158"/>
  <c r="Q155"/>
  <c r="M153"/>
  <c r="O150"/>
  <c r="Q147"/>
  <c r="M145"/>
  <c r="O142"/>
  <c r="Q139"/>
  <c r="M137"/>
  <c r="O134"/>
  <c r="Q131"/>
  <c r="M129"/>
  <c r="O126"/>
  <c r="Q123"/>
  <c r="M121"/>
  <c r="O118"/>
  <c r="Q115"/>
  <c r="M113"/>
  <c r="O110"/>
  <c r="Q107"/>
  <c r="M105"/>
  <c r="O102"/>
  <c r="Q99"/>
  <c r="M97"/>
  <c r="O92"/>
  <c r="R87"/>
  <c r="N85"/>
  <c r="P82"/>
  <c r="R79"/>
  <c r="N77"/>
  <c r="P74"/>
  <c r="R71"/>
  <c r="N69"/>
  <c r="P66"/>
  <c r="R63"/>
  <c r="N61"/>
  <c r="P58"/>
  <c r="R55"/>
  <c r="N53"/>
  <c r="P50"/>
  <c r="R47"/>
  <c r="N45"/>
  <c r="P42"/>
  <c r="R39"/>
  <c r="N37"/>
  <c r="P34"/>
  <c r="R31"/>
  <c r="N29"/>
  <c r="P25"/>
  <c r="R22"/>
  <c r="N20"/>
  <c r="P17"/>
  <c r="R14"/>
  <c r="Q94"/>
  <c r="O89"/>
  <c r="O86"/>
  <c r="Q83"/>
  <c r="M81"/>
  <c r="O78"/>
  <c r="Q75"/>
  <c r="M73"/>
  <c r="O70"/>
  <c r="Q67"/>
  <c r="M65"/>
  <c r="O62"/>
  <c r="Q59"/>
  <c r="M57"/>
  <c r="O54"/>
  <c r="Q51"/>
  <c r="M49"/>
  <c r="O46"/>
  <c r="Q43"/>
  <c r="M41"/>
  <c r="O38"/>
  <c r="Q35"/>
  <c r="M33"/>
  <c r="O30"/>
  <c r="Q27"/>
  <c r="M24"/>
  <c r="O21"/>
  <c r="Q18"/>
  <c r="M16"/>
  <c r="O13"/>
  <c r="N54" i="2"/>
  <c r="O46"/>
  <c r="O38"/>
  <c r="N30"/>
  <c r="N22"/>
  <c r="O14"/>
  <c r="O228" i="1"/>
  <c r="M223"/>
  <c r="R217"/>
  <c r="P212"/>
  <c r="N207"/>
  <c r="R201"/>
  <c r="P196"/>
  <c r="N191"/>
  <c r="R185"/>
  <c r="P180"/>
  <c r="N175"/>
  <c r="R171"/>
  <c r="N169"/>
  <c r="P166"/>
  <c r="R163"/>
  <c r="N161"/>
  <c r="P158"/>
  <c r="R155"/>
  <c r="N153"/>
  <c r="P150"/>
  <c r="R147"/>
  <c r="N145"/>
  <c r="P142"/>
  <c r="R139"/>
  <c r="N137"/>
  <c r="P134"/>
  <c r="R131"/>
  <c r="N129"/>
  <c r="P126"/>
  <c r="R123"/>
  <c r="N121"/>
  <c r="P118"/>
  <c r="R115"/>
  <c r="N113"/>
  <c r="P110"/>
  <c r="R107"/>
  <c r="N105"/>
  <c r="P102"/>
  <c r="R99"/>
  <c r="N97"/>
  <c r="P94"/>
  <c r="R91"/>
  <c r="N89"/>
  <c r="O20" i="2"/>
  <c r="N16"/>
  <c r="N12"/>
  <c r="R229" i="1"/>
  <c r="N227"/>
  <c r="P224"/>
  <c r="R221"/>
  <c r="M219"/>
  <c r="O216"/>
  <c r="Q213"/>
  <c r="M211"/>
  <c r="O208"/>
  <c r="Q205"/>
  <c r="M203"/>
  <c r="O200"/>
  <c r="Q197"/>
  <c r="M195"/>
  <c r="O192"/>
  <c r="Q189"/>
  <c r="M187"/>
  <c r="O184"/>
  <c r="Q181"/>
  <c r="M179"/>
  <c r="O176"/>
  <c r="Q173"/>
  <c r="M171"/>
  <c r="O168"/>
  <c r="Q165"/>
  <c r="M163"/>
  <c r="O160"/>
  <c r="Q157"/>
  <c r="M155"/>
  <c r="O152"/>
  <c r="Q149"/>
  <c r="M147"/>
  <c r="O144"/>
  <c r="Q141"/>
  <c r="M139"/>
  <c r="O136"/>
  <c r="Q133"/>
  <c r="M131"/>
  <c r="O128"/>
  <c r="Q125"/>
  <c r="M123"/>
  <c r="O120"/>
  <c r="Q117"/>
  <c r="M115"/>
  <c r="O112"/>
  <c r="Q109"/>
  <c r="M107"/>
  <c r="O104"/>
  <c r="Q101"/>
  <c r="M99"/>
  <c r="O96"/>
  <c r="M91"/>
  <c r="N87"/>
  <c r="P84"/>
  <c r="R81"/>
  <c r="N79"/>
  <c r="P76"/>
  <c r="R73"/>
  <c r="N71"/>
  <c r="P68"/>
  <c r="R65"/>
  <c r="N63"/>
  <c r="P60"/>
  <c r="R57"/>
  <c r="N55"/>
  <c r="P52"/>
  <c r="R49"/>
  <c r="N47"/>
  <c r="P44"/>
  <c r="R41"/>
  <c r="N39"/>
  <c r="P36"/>
  <c r="R33"/>
  <c r="N31"/>
  <c r="P28"/>
  <c r="R24"/>
  <c r="N22"/>
  <c r="P19"/>
  <c r="R16"/>
  <c r="N14"/>
  <c r="O93"/>
  <c r="O88"/>
  <c r="Q85"/>
  <c r="M83"/>
  <c r="O80"/>
  <c r="M75"/>
  <c r="Q69"/>
  <c r="M67"/>
  <c r="Q61"/>
  <c r="O56"/>
  <c r="O48"/>
  <c r="M43"/>
  <c r="Q37"/>
  <c r="O32"/>
  <c r="M27"/>
  <c r="Q20"/>
  <c r="G292" i="2" l="1"/>
  <c r="I304"/>
  <c r="H304"/>
  <c r="F292"/>
  <c r="E52" i="3"/>
  <c r="F51"/>
  <c r="H233" i="1"/>
  <c r="D51" i="3" l="1"/>
  <c r="F52"/>
  <c r="I309" i="2"/>
  <c r="G304"/>
  <c r="H309"/>
  <c r="F304"/>
  <c r="D52" i="3" l="1"/>
  <c r="G233" i="1"/>
  <c r="F309" i="2"/>
  <c r="G224" i="1"/>
  <c r="E224" s="1"/>
  <c r="G309" i="2"/>
  <c r="H224" i="1"/>
  <c r="F224" l="1"/>
  <c r="H230"/>
  <c r="F230" l="1"/>
  <c r="G220"/>
  <c r="H231"/>
  <c r="G222" l="1"/>
  <c r="E220"/>
  <c r="H232"/>
  <c r="F231"/>
  <c r="F232" s="1"/>
  <c r="G230" l="1"/>
  <c r="E222"/>
  <c r="E230" l="1"/>
  <c r="G231"/>
  <c r="G232" l="1"/>
  <c r="E231"/>
  <c r="E232" s="1"/>
</calcChain>
</file>

<file path=xl/sharedStrings.xml><?xml version="1.0" encoding="utf-8"?>
<sst xmlns="http://schemas.openxmlformats.org/spreadsheetml/2006/main" count="638" uniqueCount="571">
  <si>
    <t>City of  Lamitan</t>
  </si>
  <si>
    <t>Province of  Basilan</t>
  </si>
  <si>
    <t>Balance Sheet, By Fund</t>
  </si>
  <si>
    <t>December 31, 2010</t>
  </si>
  <si>
    <t>UNBALANCED</t>
  </si>
  <si>
    <t>Particulars</t>
  </si>
  <si>
    <t>TOTAL</t>
  </si>
  <si>
    <t>General Fund</t>
  </si>
  <si>
    <t>Special Education Fund</t>
  </si>
  <si>
    <t>Trust Fund</t>
  </si>
  <si>
    <t>ASSETS</t>
  </si>
  <si>
    <t>CURRENT ASSETS</t>
  </si>
  <si>
    <t>CASH</t>
  </si>
  <si>
    <t>Cash on Hand</t>
  </si>
  <si>
    <t>Cash in Vault</t>
  </si>
  <si>
    <t>Cash-Disbursing Officers</t>
  </si>
  <si>
    <t>Petty Cash Fund</t>
  </si>
  <si>
    <t>Payroll Fund</t>
  </si>
  <si>
    <t>Cash in Bank-Local Currency</t>
  </si>
  <si>
    <t>Cash in Bank-Local Currency, Current Account</t>
  </si>
  <si>
    <t>Cash in Bank-Local Currency, Savings Account</t>
  </si>
  <si>
    <t>Cash in Bank-Local Currency, Time Deposits</t>
  </si>
  <si>
    <t>Cash in Banks-Foreign Currency</t>
  </si>
  <si>
    <t>Cash in Bank - Foreign Currency, Current Account</t>
  </si>
  <si>
    <t>Cash in Bank - Foreign Currency, Savings Account</t>
  </si>
  <si>
    <t>Cash in Bank - Foreign Currency, Time Deposits</t>
  </si>
  <si>
    <t>Total Cash</t>
  </si>
  <si>
    <t>RECEIVABLES</t>
  </si>
  <si>
    <t>CASH FLOW ERR</t>
  </si>
  <si>
    <t>Receivable Accounts</t>
  </si>
  <si>
    <t>Accounts Receivable</t>
  </si>
  <si>
    <t>Notes Receivable</t>
  </si>
  <si>
    <t>Due from Officers and Employees</t>
  </si>
  <si>
    <t>Loans Receivables-GOCCs</t>
  </si>
  <si>
    <t>Loans Receivables-Others</t>
  </si>
  <si>
    <t>Loans Receivables-LGUs</t>
  </si>
  <si>
    <t>Real Property Tax Receivable</t>
  </si>
  <si>
    <t>Special Education Tax Receivable</t>
  </si>
  <si>
    <t>Interests Receivable</t>
  </si>
  <si>
    <t>Inter-agency Receivables</t>
  </si>
  <si>
    <t>Due from NGAs</t>
  </si>
  <si>
    <t>Due from GOCCs</t>
  </si>
  <si>
    <t>Due from LGUs</t>
  </si>
  <si>
    <t>Due from NGOs/Pos</t>
  </si>
  <si>
    <t>Intra-agency Receivables</t>
  </si>
  <si>
    <t>Due from Other Funds</t>
  </si>
  <si>
    <t>Other Receivables</t>
  </si>
  <si>
    <t>Receivables - Disallowances/Charges</t>
  </si>
  <si>
    <t>Advances to Officers and Employees</t>
  </si>
  <si>
    <t>Total Receivables</t>
  </si>
  <si>
    <t>INVENTORIES</t>
  </si>
  <si>
    <t>Materials</t>
  </si>
  <si>
    <t>Raw Materials Inventory</t>
  </si>
  <si>
    <t>Work-in Process Inventory</t>
  </si>
  <si>
    <t>Finished Goods Inventory</t>
  </si>
  <si>
    <t>Merchandise Inventory</t>
  </si>
  <si>
    <t>Supplies</t>
  </si>
  <si>
    <t>Office Supplies Inventory</t>
  </si>
  <si>
    <t>Accountable Forms Inventory</t>
  </si>
  <si>
    <t>Animal/Zoological Supplies Inventory</t>
  </si>
  <si>
    <t>Food Supplies Inventory</t>
  </si>
  <si>
    <t>Drugs and Medicines Inventory</t>
  </si>
  <si>
    <t>Medical, Dental and Laboratory Supplies Inventory</t>
  </si>
  <si>
    <t>Gasoline, Oil and Lubricants Inventory</t>
  </si>
  <si>
    <t>Agricultural Supplies Inventory</t>
  </si>
  <si>
    <t>Textbooks and Instructional Materials Inventory</t>
  </si>
  <si>
    <t>Military and Police Supplies Inventory</t>
  </si>
  <si>
    <t>Other Supplies Inventory</t>
  </si>
  <si>
    <t>Confiscated/Abandoned/Seized Goods Inventory</t>
  </si>
  <si>
    <t>Spare Parts Inventory</t>
  </si>
  <si>
    <t>Construction Materials Inventory</t>
  </si>
  <si>
    <t>Agricultural, Fishery and Forestry Products</t>
  </si>
  <si>
    <t>Livestock Inventory</t>
  </si>
  <si>
    <t>Crops and Fruits Inventory</t>
  </si>
  <si>
    <t>Other Agricultural, Fishery and Forestry Products Inventory</t>
  </si>
  <si>
    <t>Total Inventories</t>
  </si>
  <si>
    <t>PREPAYMENTS</t>
  </si>
  <si>
    <t>Prepaid Rent</t>
  </si>
  <si>
    <t>Prepaid Insurance</t>
  </si>
  <si>
    <t>Prepaid Interest</t>
  </si>
  <si>
    <t>Deposit on Letters of Credit</t>
  </si>
  <si>
    <t>Advances to Contractors</t>
  </si>
  <si>
    <t>Deferred Charges</t>
  </si>
  <si>
    <t>Other Prepaid Expenses</t>
  </si>
  <si>
    <t>Total Prepayments</t>
  </si>
  <si>
    <t>OTHER CURRENT ASSETS</t>
  </si>
  <si>
    <t>Guaranty Deposits</t>
  </si>
  <si>
    <t>Other Current Assets</t>
  </si>
  <si>
    <t>Total Other Current Assets</t>
  </si>
  <si>
    <t>TOTAL CURRENT ASSETS</t>
  </si>
  <si>
    <t>INVESTMENTS</t>
  </si>
  <si>
    <t>Investment in Treasury Bills</t>
  </si>
  <si>
    <t>Investments in Stocks</t>
  </si>
  <si>
    <t>Investment in Bonds</t>
  </si>
  <si>
    <t>Other Investments and Marketable Securities</t>
  </si>
  <si>
    <t>Sinking Fund</t>
  </si>
  <si>
    <t>TOTAL INVESTMENTS</t>
  </si>
  <si>
    <t>PROPERTY, PLANT AND EQUIPMENT(Net)</t>
  </si>
  <si>
    <t>LAND AND LAND IMPROVEMENTS</t>
  </si>
  <si>
    <t>Land</t>
  </si>
  <si>
    <t>Land Improvements</t>
  </si>
  <si>
    <t>Electrification, Power and Energy Structures</t>
  </si>
  <si>
    <t>Total Land and Land Improvements</t>
  </si>
  <si>
    <t>BUILDINGS</t>
  </si>
  <si>
    <t>Office Buildings</t>
  </si>
  <si>
    <t>School Buildings</t>
  </si>
  <si>
    <t>Hospitals and Health Centers</t>
  </si>
  <si>
    <t>Markets and Slaughterhouses</t>
  </si>
  <si>
    <t>Other Structures</t>
  </si>
  <si>
    <t>Total Buildings</t>
  </si>
  <si>
    <t>LEASEHOLD IMPROVEMENTS</t>
  </si>
  <si>
    <t>Leasehold Improvements, Land</t>
  </si>
  <si>
    <t>Leasehold Improvements, Buildings</t>
  </si>
  <si>
    <t>Other Leasehold Improvements</t>
  </si>
  <si>
    <t>Total Leasehold Improvements</t>
  </si>
  <si>
    <t>OFFICE EQUIPMENT, FURNITURE AND FIXTURES</t>
  </si>
  <si>
    <t>Office Equipment</t>
  </si>
  <si>
    <t>Furniture and Fixtures</t>
  </si>
  <si>
    <t>IT Equipment and Software</t>
  </si>
  <si>
    <t>Library Books</t>
  </si>
  <si>
    <t>Total Office Equipment, Furniture and Fixtures</t>
  </si>
  <si>
    <t>MACHINERIES AND EQUIPMENT</t>
  </si>
  <si>
    <t>Machineries</t>
  </si>
  <si>
    <t>Agricultural, Fishery and Forestry Equipment</t>
  </si>
  <si>
    <t>Communication Equipment</t>
  </si>
  <si>
    <t>Construction and Heavy Equipment</t>
  </si>
  <si>
    <t>Hospital Equipment</t>
  </si>
  <si>
    <t>Firefighting Equipment and Accessories</t>
  </si>
  <si>
    <t>Medical, Dental and Laboratory Equipment</t>
  </si>
  <si>
    <t>Military and Police Equipment</t>
  </si>
  <si>
    <t>Sports Equipment</t>
  </si>
  <si>
    <t>Technical and Scientific Equipment</t>
  </si>
  <si>
    <t>Other Machineries and Equipment</t>
  </si>
  <si>
    <t>Total Machineries and Equipment</t>
  </si>
  <si>
    <t>TRANSPORTATION EQUIPMENT</t>
  </si>
  <si>
    <t>Motor Vehicles</t>
  </si>
  <si>
    <t>Watercrafts</t>
  </si>
  <si>
    <t>Other Trasnportation Equipment</t>
  </si>
  <si>
    <t>Total Trasportation Equipment</t>
  </si>
  <si>
    <t>OTHER PROPERTY, PLANT AND EQUIPMENT</t>
  </si>
  <si>
    <t>Other Property, Plant and Equipment</t>
  </si>
  <si>
    <t>Total Other Property, Plant and Equipment</t>
  </si>
  <si>
    <t>PUBLIC INFRASTRUCTURE</t>
  </si>
  <si>
    <t>Roads, Highways and Bridges</t>
  </si>
  <si>
    <t>Parks, Plazas and Monuments</t>
  </si>
  <si>
    <t>Ports, Lighthouses and harbors</t>
  </si>
  <si>
    <t>Artesian Wells, Reservoirs, Pumping Stations &amp; Conduits</t>
  </si>
  <si>
    <t>Irrigation, Canals and Laterals</t>
  </si>
  <si>
    <t>Flood Controls</t>
  </si>
  <si>
    <t>Waterways, Aqueducts, Seawalls, River Walls and Others</t>
  </si>
  <si>
    <t>Other Public Infrastructures</t>
  </si>
  <si>
    <t>Total Public Infrastructure</t>
  </si>
  <si>
    <t>REFORESTATION PROJECTS</t>
  </si>
  <si>
    <t>Reforestation - Upland</t>
  </si>
  <si>
    <t>Reforestation - Marshland/Swampland</t>
  </si>
  <si>
    <t>Total Reforestation Projects</t>
  </si>
  <si>
    <t>CONSTRUCTION IN PROGRESS</t>
  </si>
  <si>
    <t>Construction in Progress - Agency Assets</t>
  </si>
  <si>
    <t>Public Infrastructures/Reforestation Projects</t>
  </si>
  <si>
    <t>Construction in Progress-Roads, Highways and Bridges</t>
  </si>
  <si>
    <t>Construction in Progress-Plazas, Park and Monuments</t>
  </si>
  <si>
    <t>Construction in Progress-Ports, Lighthouses and Harbors</t>
  </si>
  <si>
    <t>Construction in Progress-Artesian, Wells, Reservoirs,</t>
  </si>
  <si>
    <t xml:space="preserve">   Pumping Stations and Conduits</t>
  </si>
  <si>
    <t>Construction in Progress - Irrigation, Canals and Laterals</t>
  </si>
  <si>
    <t>Construction in Progress - Flood Controls</t>
  </si>
  <si>
    <t>Construction in Progress - Waterways, Aqueducts, Seawalls</t>
  </si>
  <si>
    <t xml:space="preserve">   River Walls and Others</t>
  </si>
  <si>
    <t>Construction in Progress - Other Public Infrastructures</t>
  </si>
  <si>
    <t>Constructiion in Progress - Reforestation - Upland</t>
  </si>
  <si>
    <t>Constructiion in Progress - Reforestation - Marshland/</t>
  </si>
  <si>
    <t xml:space="preserve">   Swampland</t>
  </si>
  <si>
    <t>Total Construction in Progress</t>
  </si>
  <si>
    <t>Total Property, Plant and Equipment</t>
  </si>
  <si>
    <t>OTHER ASSETS</t>
  </si>
  <si>
    <t>Work/Other Animals</t>
  </si>
  <si>
    <t>Breeding Stocks</t>
  </si>
  <si>
    <t>Arts, Archeological Speciment and Other Exhibits</t>
  </si>
  <si>
    <t>Items in Transit</t>
  </si>
  <si>
    <t>Other Assets</t>
  </si>
  <si>
    <t>Total Other Assets</t>
  </si>
  <si>
    <t>TOTAL ASSET</t>
  </si>
  <si>
    <t>LIABILITIES AND EQUITY</t>
  </si>
  <si>
    <t>LIABILITIES</t>
  </si>
  <si>
    <t>CURRENT LIABILITIES</t>
  </si>
  <si>
    <t>Payable Accounts</t>
  </si>
  <si>
    <t>Accounts Payable</t>
  </si>
  <si>
    <t>Notes Payable</t>
  </si>
  <si>
    <t>Due to Officers and Employees</t>
  </si>
  <si>
    <t>Interest Payable</t>
  </si>
  <si>
    <t>Inter-Agency Payables</t>
  </si>
  <si>
    <t>Due to BIR</t>
  </si>
  <si>
    <t>Due to GSIS</t>
  </si>
  <si>
    <t>Due to PAG-IBIG</t>
  </si>
  <si>
    <t>Due to PHILHEALTH</t>
  </si>
  <si>
    <t>Due to Other NGAs</t>
  </si>
  <si>
    <t>Due to Other GOCCs</t>
  </si>
  <si>
    <t>Due to LGUs</t>
  </si>
  <si>
    <t>Intra-Agency Payables</t>
  </si>
  <si>
    <t>Due to Other Funds</t>
  </si>
  <si>
    <t>Other Liability Accounts</t>
  </si>
  <si>
    <t>Guaranty Deposits Payable</t>
  </si>
  <si>
    <t>Performance/Bidders/Bail Bonds Payable</t>
  </si>
  <si>
    <t>Tax Refunds Payable</t>
  </si>
  <si>
    <t>Other Payables</t>
  </si>
  <si>
    <t>Total Current Liabilites</t>
  </si>
  <si>
    <t>LONG-TERM LIABILITIES</t>
  </si>
  <si>
    <t>Mortgage/Bonds/Loans Payable</t>
  </si>
  <si>
    <t>Mortgage Payable</t>
  </si>
  <si>
    <t>Bonds Payable - Domestic</t>
  </si>
  <si>
    <t>Loans Payable - Domestic</t>
  </si>
  <si>
    <t>Loans Payable - Foreign</t>
  </si>
  <si>
    <t>Other Long-Term Liabilites</t>
  </si>
  <si>
    <t>Total Long-Term Liabilities</t>
  </si>
  <si>
    <t>TOTAL LIABILITIES</t>
  </si>
  <si>
    <t>DEFERRED CREDITS</t>
  </si>
  <si>
    <t>Deferred Real Property Tax Income</t>
  </si>
  <si>
    <t>Deferred Special Education Tax Income</t>
  </si>
  <si>
    <t>Other Deferred Credits</t>
  </si>
  <si>
    <t>Total Deferred Credits</t>
  </si>
  <si>
    <t>EQUITY</t>
  </si>
  <si>
    <t>Government Equity - Beg.</t>
  </si>
  <si>
    <t>Adjustment to Beg. Bal.</t>
  </si>
  <si>
    <t>Adjusted Beg. Bal.</t>
  </si>
  <si>
    <t>Add: Retained Operating Surplus:</t>
  </si>
  <si>
    <t>Current Operations</t>
  </si>
  <si>
    <t>Prior Year's Adjustments</t>
  </si>
  <si>
    <t>Less: Transfer to Registry</t>
  </si>
  <si>
    <t>Public Infrastructures</t>
  </si>
  <si>
    <t>Reforestation Projects</t>
  </si>
  <si>
    <t>Government Equity, End</t>
  </si>
  <si>
    <t>TOTAL LIABILITIES AND EQUITY</t>
  </si>
  <si>
    <t>Prepared by:</t>
  </si>
  <si>
    <t>Reviewed by:</t>
  </si>
  <si>
    <t>(SGD) NILO P. SOTTO</t>
  </si>
  <si>
    <t>ROGELIO P. HERNANDEZ</t>
  </si>
  <si>
    <t>City Accountant</t>
  </si>
  <si>
    <t>State Auditor III</t>
  </si>
  <si>
    <t xml:space="preserve">                Audit Team Leader</t>
  </si>
  <si>
    <t>Municipality  of  Lamitan</t>
  </si>
  <si>
    <t>CONSOLIDATED DETAILED STATEMENT OF INCOME AND EXPENSES</t>
  </si>
  <si>
    <t>By Fund</t>
  </si>
  <si>
    <t>Acct.</t>
  </si>
  <si>
    <t>Total</t>
  </si>
  <si>
    <t>Spl. Educ. Fund</t>
  </si>
  <si>
    <t>Account Title</t>
  </si>
  <si>
    <t>Code</t>
  </si>
  <si>
    <t>INCOME</t>
  </si>
  <si>
    <t>TAX REVENUE</t>
  </si>
  <si>
    <t>Local Taxes</t>
  </si>
  <si>
    <t>Professional Tax</t>
  </si>
  <si>
    <t>Amusement Tax</t>
  </si>
  <si>
    <t>Business Tax</t>
  </si>
  <si>
    <t>Community Tax</t>
  </si>
  <si>
    <t>Franchise Tax</t>
  </si>
  <si>
    <t>Occupation Tax</t>
  </si>
  <si>
    <t>Printing and Publication Tax</t>
  </si>
  <si>
    <t>Property Transfer Tax</t>
  </si>
  <si>
    <t>Real Property Tax</t>
  </si>
  <si>
    <t>Real Property Tax on Idle Lands</t>
  </si>
  <si>
    <t>Special Assessment Tax</t>
  </si>
  <si>
    <t>Less : Discount on Real Property Tax</t>
  </si>
  <si>
    <t>Real Property Tax on Idle Land</t>
  </si>
  <si>
    <t>Special Education Tax</t>
  </si>
  <si>
    <t>Less : Discount on Special Education Tax</t>
  </si>
  <si>
    <t>Tax on Delivery Trucks and Vans</t>
  </si>
  <si>
    <t>Tax on Sand, Gravel and Other Quarry Products</t>
  </si>
  <si>
    <t>Othe Local Taxes</t>
  </si>
  <si>
    <t>Fines and Penalties-Local Taxes</t>
  </si>
  <si>
    <t>Total Local Taxes</t>
  </si>
  <si>
    <t>GENERAL INCOME ACCOUNTS</t>
  </si>
  <si>
    <t>Internal Revenue Allotments</t>
  </si>
  <si>
    <t>Permits and Licenses</t>
  </si>
  <si>
    <t>Fees on Weight and Measures</t>
  </si>
  <si>
    <t>Fishery Rental Fees</t>
  </si>
  <si>
    <t>Franchising and Licensing Fees</t>
  </si>
  <si>
    <t>Motor Vehicles Users Charge</t>
  </si>
  <si>
    <t>Permit Fees</t>
  </si>
  <si>
    <t>Registration Fees</t>
  </si>
  <si>
    <t>Other Permits and Licenses</t>
  </si>
  <si>
    <t>Fines and Penalties-Permits &amp; Licenses</t>
  </si>
  <si>
    <t>Total Permits and Licenses</t>
  </si>
  <si>
    <t>Service Income</t>
  </si>
  <si>
    <t>Affiliation Fees</t>
  </si>
  <si>
    <t>Athletic and Cultural Fees</t>
  </si>
  <si>
    <t>Clearance and Certification Fees</t>
  </si>
  <si>
    <t>Comprehensive Examination Fees</t>
  </si>
  <si>
    <t>Diploma and Graduation Fees</t>
  </si>
  <si>
    <t>Garbage Fees</t>
  </si>
  <si>
    <t>Inspection Fees</t>
  </si>
  <si>
    <t>Library Fees</t>
  </si>
  <si>
    <t>Medical, Dental &amp; Laboratory Fees</t>
  </si>
  <si>
    <t>Processing Fees</t>
  </si>
  <si>
    <t>Seminar Fees</t>
  </si>
  <si>
    <t>Toll and Terminal Fees</t>
  </si>
  <si>
    <t>Transcript of Recor Fees</t>
  </si>
  <si>
    <t>Other Service Income</t>
  </si>
  <si>
    <t>Fines and Penalties- Service Income</t>
  </si>
  <si>
    <t>Total Service Income</t>
  </si>
  <si>
    <t>Business Income</t>
  </si>
  <si>
    <t>Hospital Fees</t>
  </si>
  <si>
    <t>Income from Canteen Operations</t>
  </si>
  <si>
    <t>Income from Cemetery Operations</t>
  </si>
  <si>
    <t>Income from Communication Facilities</t>
  </si>
  <si>
    <t>Income from Dormitory Operations</t>
  </si>
  <si>
    <t>Landing and Parking Fees</t>
  </si>
  <si>
    <t>Income from Markets</t>
  </si>
  <si>
    <t>Income from Slaughterhouses</t>
  </si>
  <si>
    <t>Income from Transportation Systems</t>
  </si>
  <si>
    <t>Income from Waterways Systems</t>
  </si>
  <si>
    <t>Printing and Publication Income</t>
  </si>
  <si>
    <t>Rent Income</t>
  </si>
  <si>
    <t>Sales Revenue</t>
  </si>
  <si>
    <t>Cost of Good Sold</t>
  </si>
  <si>
    <t>Tuition Fees</t>
  </si>
  <si>
    <t>Other Business Income</t>
  </si>
  <si>
    <t>Fines and Penalties- Business Income</t>
  </si>
  <si>
    <t>Total Business Income</t>
  </si>
  <si>
    <t>Other Income</t>
  </si>
  <si>
    <t>Dividend Income</t>
  </si>
  <si>
    <t>Income from Grants and Donations</t>
  </si>
  <si>
    <t>Insurance Income</t>
  </si>
  <si>
    <t>Interest Income</t>
  </si>
  <si>
    <t>Sale of Confiscated/Abandoned/Seized Goods and Properties</t>
  </si>
  <si>
    <t>Share from Economic Zones</t>
  </si>
  <si>
    <t>Share from Expanded Value Added Tax (EVAT)</t>
  </si>
  <si>
    <t>Share from National Wealth</t>
  </si>
  <si>
    <t>Share from PAGCOR/PCSO</t>
  </si>
  <si>
    <t>Share from Tobacco Excise Tax</t>
  </si>
  <si>
    <t>Miscellaneous Income</t>
  </si>
  <si>
    <t>Other Fines and Penalties</t>
  </si>
  <si>
    <t>Total Other Income</t>
  </si>
  <si>
    <t>TOTAL OPERATING INCOME</t>
  </si>
  <si>
    <t>EXPENSES</t>
  </si>
  <si>
    <t>PERSONAL SERVICES</t>
  </si>
  <si>
    <t>Salaries and Wages</t>
  </si>
  <si>
    <t>Salaries and Wages- Regular</t>
  </si>
  <si>
    <t>Salaries and Wages- Military/Uniformed</t>
  </si>
  <si>
    <t>Salaries and Wages- Part-Time</t>
  </si>
  <si>
    <t>Salaries and Wages- Subsititute</t>
  </si>
  <si>
    <t>Salaries and Wages- Casual</t>
  </si>
  <si>
    <t>Salaries and Wages- Contractual</t>
  </si>
  <si>
    <t>Salaries and Wages- Emergency</t>
  </si>
  <si>
    <t>Other Compensation</t>
  </si>
  <si>
    <t>Personnel Economic Relief Allowance(PERA)</t>
  </si>
  <si>
    <t>Additional Compensation  (ADCOM)</t>
  </si>
  <si>
    <t>Representation Allowance (RA)</t>
  </si>
  <si>
    <t>Transportation Allowance (TA)</t>
  </si>
  <si>
    <t>Clothing/Uniform Allowance</t>
  </si>
  <si>
    <t>Subsistence, Laundry and Quarters Allowance</t>
  </si>
  <si>
    <t>Productivity Incentive Allowance</t>
  </si>
  <si>
    <t>Other Bonuses and Allowances</t>
  </si>
  <si>
    <t>Honoraria</t>
  </si>
  <si>
    <t>Hazard Pay</t>
  </si>
  <si>
    <t>Longevity Pay</t>
  </si>
  <si>
    <t>Overtime and Night Pay</t>
  </si>
  <si>
    <t>Cash Gift</t>
  </si>
  <si>
    <t>Year End Bonus</t>
  </si>
  <si>
    <t>Personnel Benefits Contributions</t>
  </si>
  <si>
    <t>Life and Retirement Insurance Contributions</t>
  </si>
  <si>
    <t>PAG-IBIG Contributions</t>
  </si>
  <si>
    <t>PHILHEALTH Contributions</t>
  </si>
  <si>
    <t>ECC Contributions</t>
  </si>
  <si>
    <t>Other Personnel Benefits</t>
  </si>
  <si>
    <t>Pension Benefits- Civilians</t>
  </si>
  <si>
    <t>Retirement Benefits- Civilians</t>
  </si>
  <si>
    <t>Terminal Leave Benefits</t>
  </si>
  <si>
    <t>Health Workers Benefits</t>
  </si>
  <si>
    <t>Total Personal Services</t>
  </si>
  <si>
    <t>MAINTENANCE &amp; OTHER OPERATING EXPENSES</t>
  </si>
  <si>
    <t>Travelling Expenses</t>
  </si>
  <si>
    <t>Travelling Expenses - Local</t>
  </si>
  <si>
    <t>Travelling Expenses- Foreign</t>
  </si>
  <si>
    <t>Training and Scholarship Expenses</t>
  </si>
  <si>
    <t>Training Expenses</t>
  </si>
  <si>
    <t>Scholarship Expenses</t>
  </si>
  <si>
    <t>Supplies and Materials Expenses</t>
  </si>
  <si>
    <t>Office Supplies Expenses</t>
  </si>
  <si>
    <t>Accountable Forms Expenses</t>
  </si>
  <si>
    <t>Animal/Zoological Supplies Expenses</t>
  </si>
  <si>
    <t>Food Supplies Expenses</t>
  </si>
  <si>
    <t>Drugs and Medicines Expenses</t>
  </si>
  <si>
    <t>Medical, Dental &amp; Laboratory Supplies Expenses</t>
  </si>
  <si>
    <t>Gasoline, Oil and Lubricants Expenses</t>
  </si>
  <si>
    <t>Agricultural Supplies Expenses</t>
  </si>
  <si>
    <t>Textbooks and Instructional Materials Expenses</t>
  </si>
  <si>
    <t>Military and Police Supplies Expenses</t>
  </si>
  <si>
    <t>Other Supplies Expenses</t>
  </si>
  <si>
    <t>Utility Expenses</t>
  </si>
  <si>
    <t>Water Expenses</t>
  </si>
  <si>
    <t>Electricity Expenses</t>
  </si>
  <si>
    <t>Cooking Gas Expenses</t>
  </si>
  <si>
    <t>Communication Expenses</t>
  </si>
  <si>
    <t>Postage and Deliveries</t>
  </si>
  <si>
    <t>Telephone Expenses- Landline</t>
  </si>
  <si>
    <t>Telephone Expenses- Mobile</t>
  </si>
  <si>
    <t>Internet Expenses</t>
  </si>
  <si>
    <t>Cable,Satellite.Telegraph and Radio Expenses</t>
  </si>
  <si>
    <t>Membership Dues and Contributions to Organizations</t>
  </si>
  <si>
    <t>Awards and Indemnities</t>
  </si>
  <si>
    <t>Advertising Expenses</t>
  </si>
  <si>
    <t>Printing and Binding Expenses</t>
  </si>
  <si>
    <t>Rent Expenses</t>
  </si>
  <si>
    <t>Representation Expenses</t>
  </si>
  <si>
    <t>Transportation and Delivery Expenses</t>
  </si>
  <si>
    <t>Storage Expenses</t>
  </si>
  <si>
    <t>Subscription Expenses</t>
  </si>
  <si>
    <t>Survey Expenses</t>
  </si>
  <si>
    <t>Rewards and Other Claims</t>
  </si>
  <si>
    <t>Professional Services</t>
  </si>
  <si>
    <t>Legal Services</t>
  </si>
  <si>
    <t>Auditing Services</t>
  </si>
  <si>
    <t>Consultancy Services</t>
  </si>
  <si>
    <t>Environment/Sanitary Services</t>
  </si>
  <si>
    <t>General Services</t>
  </si>
  <si>
    <t>Janitorial Services</t>
  </si>
  <si>
    <t>Security Services</t>
  </si>
  <si>
    <t>Other Professional Services</t>
  </si>
  <si>
    <t>Repair and Maintenance</t>
  </si>
  <si>
    <t>Repairs and Maintenance- Land Improvements</t>
  </si>
  <si>
    <t>Repairs and Maintenance- Electrification, Power and Energy Structures</t>
  </si>
  <si>
    <t>Buildings</t>
  </si>
  <si>
    <t>Repairs and Maintenance- Office Buildings</t>
  </si>
  <si>
    <t>Repairs and Maintenance- School Buildings</t>
  </si>
  <si>
    <t>Repairs and Maintenance- Hospitals and Health Centers</t>
  </si>
  <si>
    <t>Repairs and Maintenance- Market and Slaughterhouses</t>
  </si>
  <si>
    <t>Repairs and Maintenance- Other Structures</t>
  </si>
  <si>
    <t>Leasehold Improvements</t>
  </si>
  <si>
    <t>Repairs and Maintenance- Leasehold Improvements, Land</t>
  </si>
  <si>
    <t>Repairs and Maintenance- Leasehold Improvements, Buildings</t>
  </si>
  <si>
    <t>Repairs and Maintenance- Other Leasehold Improvements</t>
  </si>
  <si>
    <t>Office Equipment, Furniture and Fixtures</t>
  </si>
  <si>
    <t>Repairs and Maintenance- Office Equipment</t>
  </si>
  <si>
    <t>Repairs and Maintenance- Furniture and Fixtures</t>
  </si>
  <si>
    <t>Repairs and Maintenance-IT Equipment &amp; Software</t>
  </si>
  <si>
    <t>Machineries and Equipment</t>
  </si>
  <si>
    <t>Repairs and Maintenance- Machineries</t>
  </si>
  <si>
    <t>Repairs and Maintenance- Agricultural, Fishery and Forestry Equipment</t>
  </si>
  <si>
    <t>Repairs and Maintenance- Communication Equipment</t>
  </si>
  <si>
    <t>Repairs and Maintenance- Construction and Heavy Equipment</t>
  </si>
  <si>
    <t>Repairs and Maintenance- Firefighting Equipment and Accessories</t>
  </si>
  <si>
    <t>Repairs and Maintenance- Hospital Equipment</t>
  </si>
  <si>
    <t>Repairs and Maintenance- Medical, Dental and Laboratory Equipment</t>
  </si>
  <si>
    <t>Repairs and Maintenance- Military and Police Equipment</t>
  </si>
  <si>
    <t>Repairs and Maintenance- Sports Equipment</t>
  </si>
  <si>
    <t>Repairs and Maintenance- Technical and Scientific Equipment</t>
  </si>
  <si>
    <t>Repairs and Maintenance- Other Machineries and Equipment</t>
  </si>
  <si>
    <t>Transportation Equipment</t>
  </si>
  <si>
    <t>Repairs and Maintenance- Motor Vehicles</t>
  </si>
  <si>
    <t>Repairs and Maintenance- Watercrafts</t>
  </si>
  <si>
    <t>Repairs and Maintenance- Other Transportation Equipment</t>
  </si>
  <si>
    <t>Repairs and Maintenance- Other Property, Plant and Equipment</t>
  </si>
  <si>
    <t>Public Infrastructure</t>
  </si>
  <si>
    <t>Repairs and Maintenance- Roads, Highways and Bridges</t>
  </si>
  <si>
    <t>Repairs and Maintenance- Parks, Plazas and Monuments</t>
  </si>
  <si>
    <t>Repairs and Maintenance- Ports, Lighthouses and Harbors</t>
  </si>
  <si>
    <t>Repairs and Maintenance- Artesian Wells, Reservoirs</t>
  </si>
  <si>
    <t xml:space="preserve">  Pumping Stations and Conduits</t>
  </si>
  <si>
    <t>Repairs and Maintenance- Irrigation, Canals and Laterals</t>
  </si>
  <si>
    <t>Repairs and Maintenance- Flood Controls</t>
  </si>
  <si>
    <t>Repairs and Maintenance- Waterways, Aqueducts, Seawalls</t>
  </si>
  <si>
    <t xml:space="preserve">  River Walls and Others</t>
  </si>
  <si>
    <t>Repairs and Maintenance- Other Public Infrastructures</t>
  </si>
  <si>
    <t>Repairs and Maintenance- Reforestation-Upland</t>
  </si>
  <si>
    <t>Repairs and Maintenance- Reforestation-Marshland/Swampland</t>
  </si>
  <si>
    <t>Confidential, Intelligence,Extraordinary and Misc. Expenses</t>
  </si>
  <si>
    <t>Confidential Expenses</t>
  </si>
  <si>
    <t>Intelligence Expenses</t>
  </si>
  <si>
    <t>Extraordinary Expenses</t>
  </si>
  <si>
    <t>Miscellaneous Expenses</t>
  </si>
  <si>
    <t>Taxes, Insurance Premiums and Other Fees</t>
  </si>
  <si>
    <t>Taxes, Duties and Licenses</t>
  </si>
  <si>
    <t>Fidelity Bonds Premiums</t>
  </si>
  <si>
    <t>Insurance Expenses</t>
  </si>
  <si>
    <t>Non-Cash Expenses</t>
  </si>
  <si>
    <t>Depreciation</t>
  </si>
  <si>
    <t>Depreciation- Land Improvements</t>
  </si>
  <si>
    <t>Depreciation- Electrification, Power and Energy Structures</t>
  </si>
  <si>
    <t>Depreciation- Office Buildings</t>
  </si>
  <si>
    <t>Depreciation- School Buildings</t>
  </si>
  <si>
    <t>Depreciation- Hospitals and Health Centers</t>
  </si>
  <si>
    <t>Depreciation- Markets and Slaughterhouses</t>
  </si>
  <si>
    <t>Depreciation- Other Structures</t>
  </si>
  <si>
    <t>Depreciation- Leasehold Improvements, Land</t>
  </si>
  <si>
    <t>Depreciation- Leasehold Improvements, Buildings</t>
  </si>
  <si>
    <t>Depreciation- Other Leasehold Improvements</t>
  </si>
  <si>
    <t>Depreciation- Office Equipment</t>
  </si>
  <si>
    <t>Depreciation- Furniture and Fixtures</t>
  </si>
  <si>
    <t>Depreciation- IT Equipment</t>
  </si>
  <si>
    <t>Depreciation- Library books</t>
  </si>
  <si>
    <t>Depreciation- Machineries</t>
  </si>
  <si>
    <t>Depreciation- Agricultural, Fishery and Forestry Equipment</t>
  </si>
  <si>
    <t>Depreciation- Communication Equipment</t>
  </si>
  <si>
    <t>Depreciation- Construction and Heavy Equipment</t>
  </si>
  <si>
    <t>Depreciation- Firefighting Equipment and Accessories</t>
  </si>
  <si>
    <t>Depreciation- Hospital Equipment</t>
  </si>
  <si>
    <t>Depreciation- Medical, Dental and Laboratory Equipment</t>
  </si>
  <si>
    <t>Depreciation- Militrary and Police Equipment</t>
  </si>
  <si>
    <t>Depreciation- Sports Equipment</t>
  </si>
  <si>
    <t>Depreciation- Technical and Scientific Equipment</t>
  </si>
  <si>
    <t>Depreciation- Other Machineries and Equipment</t>
  </si>
  <si>
    <t>Depreciation-  Motor Vehicles</t>
  </si>
  <si>
    <t>Depreciation-  Watercrafts</t>
  </si>
  <si>
    <t>Depreciation-  Other Transportation Equipment</t>
  </si>
  <si>
    <t>Depreciation- Other Property, Plant and Equipment</t>
  </si>
  <si>
    <t>Other Maintenance and Operating Expenses</t>
  </si>
  <si>
    <t>Loss of Assets</t>
  </si>
  <si>
    <t>Loss of Guaranty</t>
  </si>
  <si>
    <t>TOTAL OPERATING EXPENSES</t>
  </si>
  <si>
    <t>INCOME FROM OPERATIONS</t>
  </si>
  <si>
    <t>Financial Expenses</t>
  </si>
  <si>
    <t>Bank Charges</t>
  </si>
  <si>
    <t>Commitment Fees</t>
  </si>
  <si>
    <t>Documentary Stamps Expenses</t>
  </si>
  <si>
    <t>Interest Expenses</t>
  </si>
  <si>
    <t>Other Financial Charges</t>
  </si>
  <si>
    <t>Income before Subsidies, Donations &amp; Extraordinary Items</t>
  </si>
  <si>
    <t>Add:</t>
  </si>
  <si>
    <t>Subsidy from Other National Government Agencies</t>
  </si>
  <si>
    <t>Subsidy from Other LGUs</t>
  </si>
  <si>
    <t>Subsidy from Other Funds</t>
  </si>
  <si>
    <t>Less:</t>
  </si>
  <si>
    <t>Subsidy to National Government Agencies</t>
  </si>
  <si>
    <t>Subsidy to LGUs</t>
  </si>
  <si>
    <t>Subsidy to GOCCs</t>
  </si>
  <si>
    <t>Subsidy to NGOs/P.Os</t>
  </si>
  <si>
    <t>Subsidy to Other Funds</t>
  </si>
  <si>
    <t>Donations</t>
  </si>
  <si>
    <t>Income before Extraordinary Items</t>
  </si>
  <si>
    <t>Add(Less) Extraordinary Expenses</t>
  </si>
  <si>
    <t>Gain/Loss on foreign Exchange</t>
  </si>
  <si>
    <t>Gain/Loss on Sale of Disposed Assets</t>
  </si>
  <si>
    <t>Gain/Loss on Sale of Securities</t>
  </si>
  <si>
    <t>NET INCOME</t>
  </si>
  <si>
    <t>Certified Correct:</t>
  </si>
  <si>
    <t>Municipal  Accountant</t>
  </si>
  <si>
    <t>Audit Team Leader</t>
  </si>
  <si>
    <t>CONSOLIDATED STATEMENT OF CASH FLOWS</t>
  </si>
  <si>
    <t>Special  Educ. Fund</t>
  </si>
  <si>
    <t>Cashflows from Operating Activities</t>
  </si>
  <si>
    <t>Cash Inflows</t>
  </si>
  <si>
    <t>Share from Internal Revenue Collections</t>
  </si>
  <si>
    <t>Collection from taxpayers</t>
  </si>
  <si>
    <t>Receipts from sale of goods and services</t>
  </si>
  <si>
    <t>Other receipts</t>
  </si>
  <si>
    <t>Total Cash inflows</t>
  </si>
  <si>
    <t>Cash Outflows</t>
  </si>
  <si>
    <t>Payments to-</t>
  </si>
  <si>
    <t xml:space="preserve">    Suppliers/Creditors</t>
  </si>
  <si>
    <t xml:space="preserve">    Employees</t>
  </si>
  <si>
    <t>Other Disbursements</t>
  </si>
  <si>
    <t>Total Cash Outflows</t>
  </si>
  <si>
    <t>Cash Provided by (Used In)</t>
  </si>
  <si>
    <t>Cash Flows from Investing Activities</t>
  </si>
  <si>
    <t>Sale of Property, Plant &amp; Equipment</t>
  </si>
  <si>
    <t>Sale of Debt Securities of Other Entities</t>
  </si>
  <si>
    <t>Collection of Principal on Loans to Other Entities</t>
  </si>
  <si>
    <t>Purchase of Property, Plant &amp; Equipment &amp; Public</t>
  </si>
  <si>
    <t xml:space="preserve">   Infrastructures</t>
  </si>
  <si>
    <t>Purchase Debt Securities of Other Entities</t>
  </si>
  <si>
    <t>Grant/Loans to Other Entities</t>
  </si>
  <si>
    <t>Cash Flows for Financing Activities</t>
  </si>
  <si>
    <t>From Issuance of Debt Securities</t>
  </si>
  <si>
    <t>From Acquisition of Loan</t>
  </si>
  <si>
    <t>Retirement/Redemption of Debt Securities</t>
  </si>
  <si>
    <t>Payment of Loan Amortization</t>
  </si>
  <si>
    <t>Net Cash Provided by (Used In)</t>
  </si>
  <si>
    <t>Cash at the Beginning of the Period</t>
  </si>
  <si>
    <t>Cash at the End of the Period</t>
  </si>
  <si>
    <t>NILO P. SOTTO</t>
  </si>
  <si>
    <t>Municipal Accountant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</si>
</sst>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3409]mmmm\ dd\,\ yyyy;@"/>
    <numFmt numFmtId="165" formatCode="000"/>
  </numFmts>
  <fonts count="13">
    <font>
      <sz val="10"/>
      <name val="Arial"/>
    </font>
    <font>
      <sz val="10"/>
      <name val="Arial"/>
    </font>
    <font>
      <sz val="8"/>
      <name val="Arial"/>
    </font>
    <font>
      <sz val="8"/>
      <color indexed="9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</font>
    <font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172">
    <xf numFmtId="0" fontId="0" fillId="0" borderId="0" xfId="0"/>
    <xf numFmtId="0" fontId="2" fillId="0" borderId="0" xfId="0" applyFont="1"/>
    <xf numFmtId="15" fontId="2" fillId="0" borderId="0" xfId="0" quotePrefix="1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1" xfId="0" applyFont="1" applyBorder="1" applyProtection="1"/>
    <xf numFmtId="0" fontId="2" fillId="0" borderId="2" xfId="0" applyFont="1" applyBorder="1" applyProtection="1"/>
    <xf numFmtId="43" fontId="2" fillId="0" borderId="8" xfId="0" applyNumberFormat="1" applyFont="1" applyBorder="1" applyProtection="1"/>
    <xf numFmtId="43" fontId="2" fillId="0" borderId="9" xfId="0" applyNumberFormat="1" applyFont="1" applyBorder="1" applyProtection="1"/>
    <xf numFmtId="43" fontId="2" fillId="0" borderId="3" xfId="0" applyNumberFormat="1" applyFont="1" applyBorder="1"/>
    <xf numFmtId="43" fontId="2" fillId="0" borderId="3" xfId="0" applyNumberFormat="1" applyFont="1" applyBorder="1" applyProtection="1"/>
    <xf numFmtId="0" fontId="4" fillId="0" borderId="10" xfId="0" applyFont="1" applyBorder="1" applyProtection="1"/>
    <xf numFmtId="0" fontId="2" fillId="0" borderId="0" xfId="0" applyFont="1" applyBorder="1" applyProtection="1"/>
    <xf numFmtId="43" fontId="2" fillId="0" borderId="11" xfId="0" applyNumberFormat="1" applyFont="1" applyBorder="1"/>
    <xf numFmtId="43" fontId="2" fillId="0" borderId="11" xfId="0" applyNumberFormat="1" applyFont="1" applyBorder="1" applyProtection="1"/>
    <xf numFmtId="0" fontId="2" fillId="0" borderId="10" xfId="0" applyFont="1" applyBorder="1" applyProtection="1"/>
    <xf numFmtId="0" fontId="4" fillId="0" borderId="0" xfId="0" applyFont="1" applyBorder="1" applyProtection="1"/>
    <xf numFmtId="43" fontId="2" fillId="0" borderId="11" xfId="0" applyNumberFormat="1" applyFont="1" applyBorder="1" applyProtection="1">
      <protection locked="0"/>
    </xf>
    <xf numFmtId="0" fontId="2" fillId="0" borderId="0" xfId="0" quotePrefix="1" applyFont="1"/>
    <xf numFmtId="43" fontId="4" fillId="0" borderId="4" xfId="0" applyNumberFormat="1" applyFont="1" applyBorder="1" applyProtection="1"/>
    <xf numFmtId="43" fontId="3" fillId="0" borderId="11" xfId="0" applyNumberFormat="1" applyFont="1" applyBorder="1" applyProtection="1"/>
    <xf numFmtId="0" fontId="4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11" xfId="0" applyFont="1" applyFill="1" applyBorder="1" applyProtection="1"/>
    <xf numFmtId="43" fontId="4" fillId="0" borderId="12" xfId="1" applyFont="1" applyBorder="1" applyProtection="1"/>
    <xf numFmtId="43" fontId="4" fillId="0" borderId="13" xfId="0" applyNumberFormat="1" applyFont="1" applyBorder="1" applyProtection="1"/>
    <xf numFmtId="43" fontId="4" fillId="0" borderId="4" xfId="0" applyNumberFormat="1" applyFont="1" applyBorder="1" applyProtection="1">
      <protection locked="0"/>
    </xf>
    <xf numFmtId="43" fontId="2" fillId="0" borderId="13" xfId="0" applyNumberFormat="1" applyFont="1" applyBorder="1" applyProtection="1"/>
    <xf numFmtId="43" fontId="2" fillId="0" borderId="13" xfId="0" applyNumberFormat="1" applyFont="1" applyBorder="1" applyProtection="1">
      <protection locked="0"/>
    </xf>
    <xf numFmtId="0" fontId="2" fillId="0" borderId="5" xfId="0" applyFont="1" applyBorder="1" applyProtection="1"/>
    <xf numFmtId="0" fontId="4" fillId="0" borderId="6" xfId="0" applyFont="1" applyBorder="1" applyProtection="1"/>
    <xf numFmtId="0" fontId="4" fillId="0" borderId="7" xfId="0" applyFont="1" applyBorder="1" applyProtection="1"/>
    <xf numFmtId="0" fontId="2" fillId="0" borderId="0" xfId="0" applyFont="1" applyProtection="1"/>
    <xf numFmtId="43" fontId="2" fillId="0" borderId="0" xfId="0" applyNumberFormat="1" applyFont="1" applyProtection="1"/>
    <xf numFmtId="43" fontId="2" fillId="0" borderId="0" xfId="0" applyNumberFormat="1" applyFont="1"/>
    <xf numFmtId="43" fontId="3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Protection="1"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Border="1"/>
    <xf numFmtId="0" fontId="2" fillId="0" borderId="0" xfId="0" applyFont="1" applyBorder="1" applyProtection="1">
      <protection locked="0"/>
    </xf>
    <xf numFmtId="0" fontId="6" fillId="0" borderId="6" xfId="0" applyFont="1" applyBorder="1" applyAlignme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Alignment="1" applyProtection="1">
      <protection locked="0"/>
    </xf>
    <xf numFmtId="0" fontId="2" fillId="0" borderId="0" xfId="0" quotePrefix="1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2" fontId="6" fillId="0" borderId="0" xfId="2" applyNumberFormat="1" applyFont="1"/>
    <xf numFmtId="164" fontId="6" fillId="0" borderId="0" xfId="2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/>
    </xf>
    <xf numFmtId="2" fontId="5" fillId="0" borderId="2" xfId="2" applyNumberFormat="1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165" fontId="6" fillId="0" borderId="1" xfId="2" applyNumberFormat="1" applyFont="1" applyBorder="1" applyAlignment="1">
      <alignment horizontal="center"/>
    </xf>
    <xf numFmtId="2" fontId="6" fillId="0" borderId="0" xfId="2" applyNumberFormat="1" applyFont="1" applyAlignment="1">
      <alignment horizontal="center"/>
    </xf>
    <xf numFmtId="165" fontId="6" fillId="0" borderId="5" xfId="2" applyNumberFormat="1" applyFont="1" applyBorder="1" applyAlignment="1">
      <alignment horizontal="center"/>
    </xf>
    <xf numFmtId="165" fontId="5" fillId="0" borderId="4" xfId="2" applyNumberFormat="1" applyFont="1" applyBorder="1" applyAlignment="1" applyProtection="1">
      <alignment horizontal="center"/>
    </xf>
    <xf numFmtId="165" fontId="5" fillId="0" borderId="4" xfId="2" applyNumberFormat="1" applyFont="1" applyBorder="1" applyAlignment="1">
      <alignment horizontal="center"/>
    </xf>
    <xf numFmtId="2" fontId="5" fillId="0" borderId="0" xfId="2" applyNumberFormat="1" applyFont="1" applyBorder="1" applyAlignment="1"/>
    <xf numFmtId="2" fontId="5" fillId="0" borderId="8" xfId="2" applyNumberFormat="1" applyFont="1" applyBorder="1" applyAlignment="1" applyProtection="1"/>
    <xf numFmtId="43" fontId="6" fillId="0" borderId="8" xfId="1" applyFont="1" applyBorder="1" applyAlignment="1" applyProtection="1"/>
    <xf numFmtId="43" fontId="6" fillId="0" borderId="8" xfId="1" applyFont="1" applyBorder="1" applyAlignment="1"/>
    <xf numFmtId="43" fontId="6" fillId="0" borderId="8" xfId="1" applyFont="1" applyBorder="1" applyProtection="1"/>
    <xf numFmtId="43" fontId="6" fillId="0" borderId="11" xfId="1" applyFont="1" applyBorder="1"/>
    <xf numFmtId="2" fontId="5" fillId="0" borderId="10" xfId="2" applyNumberFormat="1" applyFont="1" applyBorder="1"/>
    <xf numFmtId="2" fontId="5" fillId="0" borderId="0" xfId="2" applyNumberFormat="1" applyFont="1" applyBorder="1"/>
    <xf numFmtId="2" fontId="6" fillId="0" borderId="0" xfId="2" applyNumberFormat="1" applyFont="1" applyBorder="1"/>
    <xf numFmtId="165" fontId="6" fillId="0" borderId="0" xfId="2" applyNumberFormat="1" applyFont="1" applyBorder="1" applyAlignment="1">
      <alignment horizontal="center"/>
    </xf>
    <xf numFmtId="165" fontId="6" fillId="0" borderId="8" xfId="2" applyNumberFormat="1" applyFont="1" applyBorder="1" applyAlignment="1" applyProtection="1">
      <alignment horizontal="center"/>
    </xf>
    <xf numFmtId="43" fontId="6" fillId="0" borderId="8" xfId="1" applyFont="1" applyBorder="1"/>
    <xf numFmtId="43" fontId="6" fillId="0" borderId="8" xfId="1" applyFont="1" applyBorder="1" applyProtection="1">
      <protection locked="0"/>
    </xf>
    <xf numFmtId="43" fontId="5" fillId="0" borderId="4" xfId="1" applyFont="1" applyBorder="1" applyProtection="1"/>
    <xf numFmtId="43" fontId="5" fillId="0" borderId="4" xfId="1" applyFont="1" applyBorder="1"/>
    <xf numFmtId="43" fontId="6" fillId="0" borderId="13" xfId="1" applyFont="1" applyBorder="1" applyProtection="1"/>
    <xf numFmtId="43" fontId="6" fillId="0" borderId="13" xfId="1" applyFont="1" applyBorder="1" applyProtection="1">
      <protection locked="0"/>
    </xf>
    <xf numFmtId="2" fontId="5" fillId="0" borderId="10" xfId="2" applyNumberFormat="1" applyFont="1" applyBorder="1" applyAlignment="1"/>
    <xf numFmtId="2" fontId="6" fillId="0" borderId="0" xfId="2" applyNumberFormat="1" applyFont="1" applyBorder="1" applyAlignment="1"/>
    <xf numFmtId="43" fontId="5" fillId="0" borderId="8" xfId="1" applyFont="1" applyBorder="1" applyProtection="1"/>
    <xf numFmtId="43" fontId="5" fillId="0" borderId="8" xfId="1" applyFont="1" applyBorder="1"/>
    <xf numFmtId="165" fontId="6" fillId="0" borderId="6" xfId="2" applyNumberFormat="1" applyFont="1" applyBorder="1" applyAlignment="1">
      <alignment horizontal="center"/>
    </xf>
    <xf numFmtId="2" fontId="10" fillId="0" borderId="10" xfId="2" applyNumberFormat="1" applyFont="1" applyBorder="1"/>
    <xf numFmtId="2" fontId="10" fillId="0" borderId="0" xfId="2" applyNumberFormat="1" applyFont="1" applyBorder="1"/>
    <xf numFmtId="2" fontId="11" fillId="0" borderId="0" xfId="2" applyNumberFormat="1" applyFont="1" applyBorder="1"/>
    <xf numFmtId="43" fontId="5" fillId="0" borderId="1" xfId="1" applyFont="1" applyBorder="1" applyProtection="1"/>
    <xf numFmtId="2" fontId="5" fillId="0" borderId="14" xfId="2" applyNumberFormat="1" applyFont="1" applyBorder="1"/>
    <xf numFmtId="2" fontId="5" fillId="0" borderId="15" xfId="2" applyNumberFormat="1" applyFont="1" applyBorder="1"/>
    <xf numFmtId="2" fontId="6" fillId="0" borderId="15" xfId="2" applyNumberFormat="1" applyFont="1" applyBorder="1"/>
    <xf numFmtId="165" fontId="6" fillId="0" borderId="15" xfId="2" applyNumberFormat="1" applyFont="1" applyBorder="1" applyAlignment="1">
      <alignment horizontal="center"/>
    </xf>
    <xf numFmtId="43" fontId="5" fillId="0" borderId="16" xfId="1" applyFont="1" applyBorder="1" applyProtection="1"/>
    <xf numFmtId="43" fontId="5" fillId="0" borderId="16" xfId="1" applyFont="1" applyBorder="1"/>
    <xf numFmtId="2" fontId="10" fillId="0" borderId="0" xfId="2" applyNumberFormat="1" applyFont="1"/>
    <xf numFmtId="2" fontId="5" fillId="0" borderId="0" xfId="2" applyNumberFormat="1" applyFont="1"/>
    <xf numFmtId="165" fontId="6" fillId="0" borderId="0" xfId="2" applyNumberFormat="1" applyFont="1" applyAlignment="1">
      <alignment horizontal="center"/>
    </xf>
    <xf numFmtId="43" fontId="6" fillId="0" borderId="0" xfId="1" applyFont="1" applyBorder="1"/>
    <xf numFmtId="0" fontId="6" fillId="0" borderId="0" xfId="2" applyFont="1"/>
    <xf numFmtId="43" fontId="6" fillId="0" borderId="0" xfId="1" applyFont="1"/>
    <xf numFmtId="43" fontId="6" fillId="0" borderId="0" xfId="1" applyFont="1" applyAlignment="1">
      <alignment horizontal="right"/>
    </xf>
    <xf numFmtId="43" fontId="6" fillId="0" borderId="0" xfId="1" applyFont="1" applyAlignment="1">
      <alignment horizontal="left"/>
    </xf>
    <xf numFmtId="43" fontId="6" fillId="0" borderId="0" xfId="1" applyFont="1" applyAlignment="1"/>
    <xf numFmtId="2" fontId="11" fillId="0" borderId="0" xfId="2" applyNumberFormat="1" applyFont="1"/>
    <xf numFmtId="0" fontId="6" fillId="0" borderId="0" xfId="0" applyFont="1" applyProtection="1"/>
    <xf numFmtId="43" fontId="6" fillId="0" borderId="0" xfId="1" applyFont="1" applyProtection="1"/>
    <xf numFmtId="43" fontId="12" fillId="0" borderId="0" xfId="1" applyFont="1" applyAlignment="1" applyProtection="1">
      <alignment horizontal="center"/>
    </xf>
    <xf numFmtId="2" fontId="6" fillId="0" borderId="0" xfId="1" applyNumberFormat="1" applyFont="1" applyProtection="1"/>
    <xf numFmtId="0" fontId="6" fillId="0" borderId="0" xfId="0" applyFont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2" fontId="6" fillId="0" borderId="0" xfId="1" applyNumberFormat="1" applyFont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6" fillId="0" borderId="10" xfId="0" applyFont="1" applyBorder="1" applyProtection="1"/>
    <xf numFmtId="0" fontId="5" fillId="0" borderId="0" xfId="0" applyFont="1" applyBorder="1" applyProtection="1"/>
    <xf numFmtId="0" fontId="6" fillId="0" borderId="0" xfId="0" applyFont="1" applyBorder="1" applyProtection="1"/>
    <xf numFmtId="43" fontId="6" fillId="0" borderId="0" xfId="1" applyFont="1" applyBorder="1" applyProtection="1"/>
    <xf numFmtId="43" fontId="6" fillId="0" borderId="11" xfId="1" applyFont="1" applyBorder="1" applyProtection="1"/>
    <xf numFmtId="43" fontId="6" fillId="0" borderId="0" xfId="0" applyNumberFormat="1" applyFont="1" applyBorder="1" applyProtection="1"/>
    <xf numFmtId="0" fontId="2" fillId="0" borderId="0" xfId="0" quotePrefix="1" applyFont="1" applyProtection="1"/>
    <xf numFmtId="43" fontId="5" fillId="0" borderId="17" xfId="1" applyFont="1" applyBorder="1" applyProtection="1"/>
    <xf numFmtId="43" fontId="5" fillId="0" borderId="18" xfId="1" applyFont="1" applyBorder="1" applyProtection="1"/>
    <xf numFmtId="0" fontId="5" fillId="0" borderId="10" xfId="0" applyFont="1" applyBorder="1" applyProtection="1"/>
    <xf numFmtId="43" fontId="5" fillId="0" borderId="19" xfId="1" applyFont="1" applyBorder="1" applyProtection="1"/>
    <xf numFmtId="43" fontId="6" fillId="0" borderId="4" xfId="1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6" fillId="0" borderId="6" xfId="0" applyFont="1" applyBorder="1" applyProtection="1"/>
    <xf numFmtId="43" fontId="5" fillId="0" borderId="20" xfId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15" fontId="2" fillId="0" borderId="0" xfId="0" quotePrefix="1" applyNumberFormat="1" applyFont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4" xfId="0" applyFont="1" applyBorder="1" applyAlignment="1">
      <alignment horizontal="center"/>
    </xf>
    <xf numFmtId="2" fontId="8" fillId="0" borderId="0" xfId="2" applyNumberFormat="1" applyFont="1" applyAlignment="1" applyProtection="1">
      <alignment horizontal="center"/>
      <protection locked="0"/>
    </xf>
    <xf numFmtId="2" fontId="9" fillId="0" borderId="0" xfId="2" applyNumberFormat="1" applyFont="1" applyAlignment="1" applyProtection="1">
      <alignment horizontal="center"/>
      <protection locked="0"/>
    </xf>
    <xf numFmtId="164" fontId="8" fillId="0" borderId="0" xfId="2" applyNumberFormat="1" applyFont="1" applyAlignment="1" applyProtection="1">
      <alignment horizontal="center"/>
      <protection locked="0"/>
    </xf>
    <xf numFmtId="43" fontId="5" fillId="0" borderId="4" xfId="1" applyFont="1" applyBorder="1" applyAlignment="1" applyProtection="1">
      <alignment horizontal="center"/>
    </xf>
    <xf numFmtId="43" fontId="5" fillId="0" borderId="4" xfId="1" applyFont="1" applyBorder="1" applyAlignment="1">
      <alignment horizontal="center"/>
    </xf>
    <xf numFmtId="0" fontId="6" fillId="0" borderId="0" xfId="2" applyFont="1" applyAlignment="1" applyProtection="1">
      <alignment horizontal="center"/>
      <protection locked="0"/>
    </xf>
    <xf numFmtId="43" fontId="6" fillId="0" borderId="0" xfId="1" applyFont="1" applyAlignment="1" applyProtection="1">
      <alignment horizontal="center"/>
      <protection locked="0"/>
    </xf>
    <xf numFmtId="2" fontId="6" fillId="0" borderId="5" xfId="2" applyNumberFormat="1" applyFont="1" applyBorder="1" applyAlignment="1">
      <alignment horizontal="center"/>
    </xf>
    <xf numFmtId="2" fontId="6" fillId="0" borderId="6" xfId="2" applyNumberFormat="1" applyFont="1" applyBorder="1" applyAlignment="1">
      <alignment horizontal="center"/>
    </xf>
    <xf numFmtId="2" fontId="5" fillId="0" borderId="10" xfId="2" applyNumberFormat="1" applyFont="1" applyBorder="1" applyAlignment="1">
      <alignment horizontal="center"/>
    </xf>
    <xf numFmtId="2" fontId="5" fillId="0" borderId="0" xfId="2" applyNumberFormat="1" applyFont="1" applyBorder="1" applyAlignment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</xf>
    <xf numFmtId="0" fontId="6" fillId="0" borderId="7" xfId="0" applyFont="1" applyBorder="1" applyAlignment="1" applyProtection="1">
      <alignment horizontal="center"/>
    </xf>
    <xf numFmtId="43" fontId="6" fillId="0" borderId="0" xfId="1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15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15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2-SIE" xfId="2"/>
  </cellStyles>
  <dxfs count="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Process New Year"/>
  <ax:ocxPr ax:name="Size" ax:value="6112;767"/>
  <ax:ocxPr ax:name="FontName" ax:value="Arial"/>
  <ax:ocxPr ax:name="FontHeight" ax:value="180"/>
  <ax:ocxPr ax:name="FontCharSet" ax:value="0"/>
  <ax:ocxPr ax:name="FontPitchAndFamily" ax:value="2"/>
  <ax:ocxPr ax:name="ParagraphAlign" ax:value="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238</xdr:row>
      <xdr:rowOff>0</xdr:rowOff>
    </xdr:from>
    <xdr:to>
      <xdr:col>3</xdr:col>
      <xdr:colOff>2181225</xdr:colOff>
      <xdr:row>238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23825" y="34137600"/>
          <a:ext cx="2524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indexed="45"/>
  </sheetPr>
  <dimension ref="A1:R256"/>
  <sheetViews>
    <sheetView workbookViewId="0">
      <selection sqref="A1:L1"/>
    </sheetView>
  </sheetViews>
  <sheetFormatPr defaultRowHeight="11.25"/>
  <cols>
    <col min="1" max="2" width="2.42578125" style="1" customWidth="1"/>
    <col min="3" max="3" width="2.140625" style="1" customWidth="1"/>
    <col min="4" max="4" width="43.140625" style="1" customWidth="1"/>
    <col min="5" max="5" width="14.140625" style="1" hidden="1" customWidth="1"/>
    <col min="6" max="6" width="14" style="1" hidden="1" customWidth="1"/>
    <col min="7" max="7" width="14" style="1" customWidth="1"/>
    <col min="8" max="9" width="14.42578125" style="1" customWidth="1"/>
    <col min="10" max="11" width="14.85546875" style="1" customWidth="1"/>
    <col min="12" max="12" width="15" style="1" customWidth="1"/>
    <col min="13" max="18" width="0" style="1" hidden="1" customWidth="1"/>
    <col min="19" max="16384" width="9.140625" style="1"/>
  </cols>
  <sheetData>
    <row r="1" spans="1:18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8">
      <c r="A2" s="136" t="s">
        <v>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</row>
    <row r="3" spans="1:18">
      <c r="A3" s="137" t="s">
        <v>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8">
      <c r="A4" s="138" t="s">
        <v>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</row>
    <row r="5" spans="1:18">
      <c r="A5" s="138" t="str">
        <f>CONCATENATE("(With Comparative Figures for CY ",H8,")")</f>
        <v>(With Comparative Figures for CY 2009)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</row>
    <row r="6" spans="1:18">
      <c r="A6" s="2"/>
      <c r="B6" s="2"/>
      <c r="C6" s="2"/>
      <c r="D6" s="2"/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  <c r="J6" s="3" t="s">
        <v>4</v>
      </c>
      <c r="K6" s="3" t="s">
        <v>4</v>
      </c>
      <c r="L6" s="3" t="s">
        <v>4</v>
      </c>
      <c r="M6" s="3" t="s">
        <v>4</v>
      </c>
      <c r="N6" s="3" t="s">
        <v>4</v>
      </c>
      <c r="O6" s="3" t="s">
        <v>4</v>
      </c>
      <c r="P6" s="3" t="s">
        <v>4</v>
      </c>
      <c r="Q6" s="3" t="s">
        <v>4</v>
      </c>
      <c r="R6" s="3" t="s">
        <v>4</v>
      </c>
    </row>
    <row r="7" spans="1:18" ht="12.75" customHeight="1">
      <c r="A7" s="139" t="s">
        <v>5</v>
      </c>
      <c r="B7" s="140"/>
      <c r="C7" s="140"/>
      <c r="D7" s="141"/>
      <c r="E7" s="145" t="s">
        <v>6</v>
      </c>
      <c r="F7" s="145"/>
      <c r="G7" s="146" t="s">
        <v>7</v>
      </c>
      <c r="H7" s="146"/>
      <c r="I7" s="146" t="s">
        <v>8</v>
      </c>
      <c r="J7" s="146"/>
      <c r="K7" s="146" t="s">
        <v>9</v>
      </c>
      <c r="L7" s="146"/>
    </row>
    <row r="8" spans="1:18">
      <c r="A8" s="142"/>
      <c r="B8" s="143"/>
      <c r="C8" s="143"/>
      <c r="D8" s="144"/>
      <c r="E8" s="4">
        <f>VALUE(RIGHT(TRIM($A$4),4))</f>
        <v>2010</v>
      </c>
      <c r="F8" s="4">
        <f>VALUE(RIGHT(TRIM($A$4),4))-1</f>
        <v>2009</v>
      </c>
      <c r="G8" s="5">
        <f>VALUE(RIGHT(TRIM($A$4),4))</f>
        <v>2010</v>
      </c>
      <c r="H8" s="6">
        <f>VALUE(RIGHT(TRIM($A$4),4))-1</f>
        <v>2009</v>
      </c>
      <c r="I8" s="5">
        <f>VALUE(RIGHT(TRIM($A$4),4))</f>
        <v>2010</v>
      </c>
      <c r="J8" s="6">
        <f>VALUE(RIGHT(TRIM($A$4),4))-1</f>
        <v>2009</v>
      </c>
      <c r="K8" s="5">
        <f>VALUE(RIGHT(TRIM($A$4),4))</f>
        <v>2010</v>
      </c>
      <c r="L8" s="6">
        <f>VALUE(RIGHT(TRIM($A$4),4))-1</f>
        <v>2009</v>
      </c>
    </row>
    <row r="9" spans="1:18">
      <c r="A9" s="7" t="s">
        <v>10</v>
      </c>
      <c r="B9" s="8"/>
      <c r="C9" s="8"/>
      <c r="D9" s="8"/>
      <c r="E9" s="9"/>
      <c r="F9" s="10"/>
      <c r="G9" s="11"/>
      <c r="H9" s="12"/>
      <c r="I9" s="12"/>
      <c r="J9" s="12"/>
      <c r="K9" s="12"/>
      <c r="L9" s="12"/>
    </row>
    <row r="10" spans="1:18">
      <c r="A10" s="13" t="s">
        <v>11</v>
      </c>
      <c r="B10" s="14"/>
      <c r="C10" s="14"/>
      <c r="D10" s="14"/>
      <c r="E10" s="9"/>
      <c r="F10" s="9"/>
      <c r="G10" s="15"/>
      <c r="H10" s="16"/>
      <c r="I10" s="16"/>
      <c r="J10" s="16"/>
      <c r="K10" s="16"/>
      <c r="L10" s="16"/>
    </row>
    <row r="11" spans="1:18">
      <c r="A11" s="17"/>
      <c r="B11" s="18" t="s">
        <v>12</v>
      </c>
      <c r="C11" s="14"/>
      <c r="D11" s="14"/>
      <c r="E11" s="9"/>
      <c r="F11" s="9"/>
      <c r="G11" s="15"/>
      <c r="H11" s="16"/>
      <c r="I11" s="16"/>
      <c r="J11" s="16"/>
      <c r="K11" s="16"/>
      <c r="L11" s="16"/>
    </row>
    <row r="12" spans="1:18">
      <c r="A12" s="17"/>
      <c r="B12" s="14"/>
      <c r="C12" s="18" t="s">
        <v>13</v>
      </c>
      <c r="D12" s="14"/>
      <c r="E12" s="9"/>
      <c r="F12" s="16"/>
      <c r="G12" s="15"/>
      <c r="H12" s="16"/>
      <c r="I12" s="16"/>
      <c r="J12" s="16"/>
      <c r="K12" s="16"/>
      <c r="L12" s="16"/>
    </row>
    <row r="13" spans="1:18">
      <c r="A13" s="17"/>
      <c r="B13" s="14"/>
      <c r="C13" s="14"/>
      <c r="D13" s="14" t="s">
        <v>14</v>
      </c>
      <c r="E13" s="9">
        <f>G13+I13+K13</f>
        <v>0</v>
      </c>
      <c r="F13" s="16">
        <f>H13+J13+L13</f>
        <v>0</v>
      </c>
      <c r="G13" s="19"/>
      <c r="H13" s="16"/>
      <c r="I13" s="19"/>
      <c r="J13" s="16"/>
      <c r="K13" s="19"/>
      <c r="L13" s="16"/>
      <c r="M13" s="20" t="e">
        <f t="shared" ref="M13:R13" ca="1" si="0">IF(isformula(G13),2,TYPE(G13))</f>
        <v>#NAME?</v>
      </c>
      <c r="N13" s="20" t="e">
        <f t="shared" ca="1" si="0"/>
        <v>#NAME?</v>
      </c>
      <c r="O13" s="20" t="e">
        <f t="shared" ca="1" si="0"/>
        <v>#NAME?</v>
      </c>
      <c r="P13" s="20" t="e">
        <f t="shared" ca="1" si="0"/>
        <v>#NAME?</v>
      </c>
      <c r="Q13" s="20" t="e">
        <f t="shared" ca="1" si="0"/>
        <v>#NAME?</v>
      </c>
      <c r="R13" s="20" t="e">
        <f t="shared" ca="1" si="0"/>
        <v>#NAME?</v>
      </c>
    </row>
    <row r="14" spans="1:18">
      <c r="A14" s="17"/>
      <c r="B14" s="14"/>
      <c r="C14" s="14"/>
      <c r="D14" s="14" t="s">
        <v>15</v>
      </c>
      <c r="E14" s="9">
        <f t="shared" ref="E14:F77" si="1">G14+I14+K14</f>
        <v>0</v>
      </c>
      <c r="F14" s="16">
        <f>H14+J14+L14</f>
        <v>0</v>
      </c>
      <c r="G14" s="19"/>
      <c r="H14" s="16"/>
      <c r="I14" s="19"/>
      <c r="J14" s="16"/>
      <c r="K14" s="19"/>
      <c r="L14" s="16"/>
      <c r="M14" s="20" t="e">
        <f t="shared" ref="M14:M77" ca="1" si="2">IF(isformula(G14),2,TYPE(G14))</f>
        <v>#NAME?</v>
      </c>
      <c r="N14" s="20" t="e">
        <f t="shared" ref="N14:N77" ca="1" si="3">IF(isformula(H14),2,TYPE(H14))</f>
        <v>#NAME?</v>
      </c>
      <c r="O14" s="20" t="e">
        <f t="shared" ref="O14:O77" ca="1" si="4">IF(isformula(I14),2,TYPE(I14))</f>
        <v>#NAME?</v>
      </c>
      <c r="P14" s="20" t="e">
        <f ca="1">IF(isformula(J14),2,TYPE(J14))</f>
        <v>#NAME?</v>
      </c>
      <c r="Q14" s="20" t="e">
        <f t="shared" ref="Q14:Q77" ca="1" si="5">IF(isformula(K14),2,TYPE(K14))</f>
        <v>#NAME?</v>
      </c>
      <c r="R14" s="20" t="e">
        <f t="shared" ref="R14:R77" ca="1" si="6">IF(isformula(L14),2,TYPE(L14))</f>
        <v>#NAME?</v>
      </c>
    </row>
    <row r="15" spans="1:18">
      <c r="A15" s="17"/>
      <c r="B15" s="14"/>
      <c r="C15" s="14"/>
      <c r="D15" s="14" t="s">
        <v>16</v>
      </c>
      <c r="E15" s="9">
        <f t="shared" si="1"/>
        <v>0</v>
      </c>
      <c r="F15" s="16">
        <f t="shared" si="1"/>
        <v>0</v>
      </c>
      <c r="G15" s="19"/>
      <c r="H15" s="16"/>
      <c r="I15" s="19"/>
      <c r="J15" s="16"/>
      <c r="K15" s="19"/>
      <c r="L15" s="16"/>
      <c r="M15" s="20" t="e">
        <f t="shared" ca="1" si="2"/>
        <v>#NAME?</v>
      </c>
      <c r="N15" s="20" t="e">
        <f t="shared" ca="1" si="3"/>
        <v>#NAME?</v>
      </c>
      <c r="O15" s="20" t="e">
        <f t="shared" ca="1" si="4"/>
        <v>#NAME?</v>
      </c>
      <c r="P15" s="20" t="e">
        <f t="shared" ref="P15:P77" ca="1" si="7">IF(isformula(J15),2,TYPE(J15))</f>
        <v>#NAME?</v>
      </c>
      <c r="Q15" s="20" t="e">
        <f t="shared" ca="1" si="5"/>
        <v>#NAME?</v>
      </c>
      <c r="R15" s="20" t="e">
        <f t="shared" ca="1" si="6"/>
        <v>#NAME?</v>
      </c>
    </row>
    <row r="16" spans="1:18">
      <c r="A16" s="17"/>
      <c r="B16" s="14"/>
      <c r="C16" s="14"/>
      <c r="D16" s="14" t="s">
        <v>17</v>
      </c>
      <c r="E16" s="9">
        <f t="shared" si="1"/>
        <v>49460</v>
      </c>
      <c r="F16" s="16">
        <f t="shared" si="1"/>
        <v>49460</v>
      </c>
      <c r="G16" s="19"/>
      <c r="H16" s="16">
        <v>0</v>
      </c>
      <c r="I16" s="19">
        <v>49460</v>
      </c>
      <c r="J16" s="16">
        <v>49460</v>
      </c>
      <c r="K16" s="19"/>
      <c r="L16" s="16"/>
      <c r="M16" s="20" t="e">
        <f t="shared" ca="1" si="2"/>
        <v>#NAME?</v>
      </c>
      <c r="N16" s="20" t="e">
        <f t="shared" ca="1" si="3"/>
        <v>#NAME?</v>
      </c>
      <c r="O16" s="20" t="e">
        <f t="shared" ca="1" si="4"/>
        <v>#NAME?</v>
      </c>
      <c r="P16" s="20" t="e">
        <f t="shared" ca="1" si="7"/>
        <v>#NAME?</v>
      </c>
      <c r="Q16" s="20" t="e">
        <f t="shared" ca="1" si="5"/>
        <v>#NAME?</v>
      </c>
      <c r="R16" s="20" t="e">
        <f t="shared" ca="1" si="6"/>
        <v>#NAME?</v>
      </c>
    </row>
    <row r="17" spans="1:18">
      <c r="A17" s="17"/>
      <c r="B17" s="14"/>
      <c r="C17" s="18" t="s">
        <v>18</v>
      </c>
      <c r="D17" s="14"/>
      <c r="E17" s="9"/>
      <c r="F17" s="16"/>
      <c r="G17" s="16"/>
      <c r="H17" s="16"/>
      <c r="I17" s="16"/>
      <c r="J17" s="16"/>
      <c r="K17" s="16"/>
      <c r="L17" s="16"/>
      <c r="M17" s="20" t="e">
        <f t="shared" ca="1" si="2"/>
        <v>#NAME?</v>
      </c>
      <c r="N17" s="20" t="e">
        <f t="shared" ca="1" si="3"/>
        <v>#NAME?</v>
      </c>
      <c r="O17" s="20" t="e">
        <f t="shared" ca="1" si="4"/>
        <v>#NAME?</v>
      </c>
      <c r="P17" s="20" t="e">
        <f t="shared" ca="1" si="7"/>
        <v>#NAME?</v>
      </c>
      <c r="Q17" s="20" t="e">
        <f t="shared" ca="1" si="5"/>
        <v>#NAME?</v>
      </c>
      <c r="R17" s="20" t="e">
        <f t="shared" ca="1" si="6"/>
        <v>#NAME?</v>
      </c>
    </row>
    <row r="18" spans="1:18">
      <c r="A18" s="17"/>
      <c r="B18" s="14"/>
      <c r="C18" s="14"/>
      <c r="D18" s="14" t="s">
        <v>19</v>
      </c>
      <c r="E18" s="9">
        <f t="shared" si="1"/>
        <v>704530.6100000001</v>
      </c>
      <c r="F18" s="16">
        <f t="shared" si="1"/>
        <v>1365132.3699999999</v>
      </c>
      <c r="G18" s="19">
        <v>470013.77</v>
      </c>
      <c r="H18" s="16">
        <v>1176953.3999999999</v>
      </c>
      <c r="I18" s="19">
        <v>90326.9</v>
      </c>
      <c r="J18" s="16">
        <v>68509.53</v>
      </c>
      <c r="K18" s="19">
        <v>144189.94</v>
      </c>
      <c r="L18" s="16">
        <v>119669.44</v>
      </c>
      <c r="M18" s="20" t="e">
        <f t="shared" ca="1" si="2"/>
        <v>#NAME?</v>
      </c>
      <c r="N18" s="20" t="e">
        <f t="shared" ca="1" si="3"/>
        <v>#NAME?</v>
      </c>
      <c r="O18" s="20" t="e">
        <f t="shared" ca="1" si="4"/>
        <v>#NAME?</v>
      </c>
      <c r="P18" s="20" t="e">
        <f t="shared" ca="1" si="7"/>
        <v>#NAME?</v>
      </c>
      <c r="Q18" s="20" t="e">
        <f t="shared" ca="1" si="5"/>
        <v>#NAME?</v>
      </c>
      <c r="R18" s="20" t="e">
        <f t="shared" ca="1" si="6"/>
        <v>#NAME?</v>
      </c>
    </row>
    <row r="19" spans="1:18">
      <c r="A19" s="17"/>
      <c r="B19" s="14"/>
      <c r="C19" s="14"/>
      <c r="D19" s="14" t="s">
        <v>20</v>
      </c>
      <c r="E19" s="9">
        <f t="shared" si="1"/>
        <v>2037842.2400000002</v>
      </c>
      <c r="F19" s="16">
        <f t="shared" si="1"/>
        <v>1412221.96</v>
      </c>
      <c r="G19" s="19">
        <v>1069187.3500000001</v>
      </c>
      <c r="H19" s="16"/>
      <c r="I19" s="19"/>
      <c r="J19" s="16"/>
      <c r="K19" s="19">
        <v>968654.89</v>
      </c>
      <c r="L19" s="16">
        <v>1412221.96</v>
      </c>
      <c r="M19" s="20" t="e">
        <f t="shared" ca="1" si="2"/>
        <v>#NAME?</v>
      </c>
      <c r="N19" s="20" t="e">
        <f t="shared" ca="1" si="3"/>
        <v>#NAME?</v>
      </c>
      <c r="O19" s="20" t="e">
        <f t="shared" ca="1" si="4"/>
        <v>#NAME?</v>
      </c>
      <c r="P19" s="20" t="e">
        <f t="shared" ca="1" si="7"/>
        <v>#NAME?</v>
      </c>
      <c r="Q19" s="20" t="e">
        <f t="shared" ca="1" si="5"/>
        <v>#NAME?</v>
      </c>
      <c r="R19" s="20" t="e">
        <f t="shared" ca="1" si="6"/>
        <v>#NAME?</v>
      </c>
    </row>
    <row r="20" spans="1:18">
      <c r="A20" s="17"/>
      <c r="B20" s="14"/>
      <c r="C20" s="14"/>
      <c r="D20" s="14" t="s">
        <v>21</v>
      </c>
      <c r="E20" s="9">
        <f t="shared" si="1"/>
        <v>0</v>
      </c>
      <c r="F20" s="16">
        <f t="shared" si="1"/>
        <v>630431</v>
      </c>
      <c r="G20" s="19"/>
      <c r="H20" s="16">
        <v>630431</v>
      </c>
      <c r="I20" s="19"/>
      <c r="J20" s="16"/>
      <c r="K20" s="19"/>
      <c r="L20" s="16"/>
      <c r="M20" s="20" t="e">
        <f t="shared" ca="1" si="2"/>
        <v>#NAME?</v>
      </c>
      <c r="N20" s="20" t="e">
        <f t="shared" ca="1" si="3"/>
        <v>#NAME?</v>
      </c>
      <c r="O20" s="20" t="e">
        <f t="shared" ca="1" si="4"/>
        <v>#NAME?</v>
      </c>
      <c r="P20" s="20" t="e">
        <f t="shared" ca="1" si="7"/>
        <v>#NAME?</v>
      </c>
      <c r="Q20" s="20" t="e">
        <f t="shared" ca="1" si="5"/>
        <v>#NAME?</v>
      </c>
      <c r="R20" s="20" t="e">
        <f t="shared" ca="1" si="6"/>
        <v>#NAME?</v>
      </c>
    </row>
    <row r="21" spans="1:18">
      <c r="A21" s="17"/>
      <c r="B21" s="14"/>
      <c r="C21" s="18" t="s">
        <v>22</v>
      </c>
      <c r="D21" s="14"/>
      <c r="E21" s="9"/>
      <c r="F21" s="16"/>
      <c r="G21" s="16"/>
      <c r="H21" s="16"/>
      <c r="I21" s="16"/>
      <c r="J21" s="16"/>
      <c r="K21" s="16"/>
      <c r="L21" s="16"/>
      <c r="M21" s="20" t="e">
        <f t="shared" ca="1" si="2"/>
        <v>#NAME?</v>
      </c>
      <c r="N21" s="20" t="e">
        <f t="shared" ca="1" si="3"/>
        <v>#NAME?</v>
      </c>
      <c r="O21" s="20" t="e">
        <f t="shared" ca="1" si="4"/>
        <v>#NAME?</v>
      </c>
      <c r="P21" s="20" t="e">
        <f t="shared" ca="1" si="7"/>
        <v>#NAME?</v>
      </c>
      <c r="Q21" s="20" t="e">
        <f t="shared" ca="1" si="5"/>
        <v>#NAME?</v>
      </c>
      <c r="R21" s="20" t="e">
        <f t="shared" ca="1" si="6"/>
        <v>#NAME?</v>
      </c>
    </row>
    <row r="22" spans="1:18">
      <c r="A22" s="17"/>
      <c r="B22" s="14"/>
      <c r="C22" s="14"/>
      <c r="D22" s="14" t="s">
        <v>23</v>
      </c>
      <c r="E22" s="9">
        <f t="shared" si="1"/>
        <v>0</v>
      </c>
      <c r="F22" s="16">
        <f t="shared" si="1"/>
        <v>0</v>
      </c>
      <c r="G22" s="19"/>
      <c r="H22" s="16"/>
      <c r="I22" s="19"/>
      <c r="J22" s="16"/>
      <c r="K22" s="19"/>
      <c r="L22" s="16"/>
      <c r="M22" s="20" t="e">
        <f t="shared" ca="1" si="2"/>
        <v>#NAME?</v>
      </c>
      <c r="N22" s="20" t="e">
        <f t="shared" ca="1" si="3"/>
        <v>#NAME?</v>
      </c>
      <c r="O22" s="20" t="e">
        <f t="shared" ca="1" si="4"/>
        <v>#NAME?</v>
      </c>
      <c r="P22" s="20" t="e">
        <f t="shared" ca="1" si="7"/>
        <v>#NAME?</v>
      </c>
      <c r="Q22" s="20" t="e">
        <f t="shared" ca="1" si="5"/>
        <v>#NAME?</v>
      </c>
      <c r="R22" s="20" t="e">
        <f t="shared" ca="1" si="6"/>
        <v>#NAME?</v>
      </c>
    </row>
    <row r="23" spans="1:18">
      <c r="A23" s="17"/>
      <c r="B23" s="14"/>
      <c r="C23" s="14"/>
      <c r="D23" s="14" t="s">
        <v>24</v>
      </c>
      <c r="E23" s="9">
        <f t="shared" si="1"/>
        <v>0</v>
      </c>
      <c r="F23" s="16">
        <f t="shared" si="1"/>
        <v>0</v>
      </c>
      <c r="G23" s="19"/>
      <c r="H23" s="16"/>
      <c r="I23" s="19"/>
      <c r="J23" s="16"/>
      <c r="K23" s="19"/>
      <c r="L23" s="16"/>
      <c r="M23" s="20" t="e">
        <f t="shared" ca="1" si="2"/>
        <v>#NAME?</v>
      </c>
      <c r="N23" s="20" t="e">
        <f t="shared" ca="1" si="3"/>
        <v>#NAME?</v>
      </c>
      <c r="O23" s="20" t="e">
        <f t="shared" ca="1" si="4"/>
        <v>#NAME?</v>
      </c>
      <c r="P23" s="20" t="e">
        <f t="shared" ca="1" si="7"/>
        <v>#NAME?</v>
      </c>
      <c r="Q23" s="20" t="e">
        <f t="shared" ca="1" si="5"/>
        <v>#NAME?</v>
      </c>
      <c r="R23" s="20" t="e">
        <f t="shared" ca="1" si="6"/>
        <v>#NAME?</v>
      </c>
    </row>
    <row r="24" spans="1:18">
      <c r="A24" s="17"/>
      <c r="B24" s="14"/>
      <c r="C24" s="14"/>
      <c r="D24" s="14" t="s">
        <v>25</v>
      </c>
      <c r="E24" s="9">
        <f t="shared" si="1"/>
        <v>0</v>
      </c>
      <c r="F24" s="16">
        <f t="shared" si="1"/>
        <v>0</v>
      </c>
      <c r="G24" s="19"/>
      <c r="H24" s="16"/>
      <c r="I24" s="19"/>
      <c r="J24" s="16"/>
      <c r="K24" s="19"/>
      <c r="L24" s="16"/>
      <c r="M24" s="20" t="e">
        <f t="shared" ca="1" si="2"/>
        <v>#NAME?</v>
      </c>
      <c r="N24" s="20" t="e">
        <f t="shared" ca="1" si="3"/>
        <v>#NAME?</v>
      </c>
      <c r="O24" s="20" t="e">
        <f t="shared" ca="1" si="4"/>
        <v>#NAME?</v>
      </c>
      <c r="P24" s="20" t="e">
        <f t="shared" ca="1" si="7"/>
        <v>#NAME?</v>
      </c>
      <c r="Q24" s="20" t="e">
        <f t="shared" ca="1" si="5"/>
        <v>#NAME?</v>
      </c>
      <c r="R24" s="20" t="e">
        <f t="shared" ca="1" si="6"/>
        <v>#NAME?</v>
      </c>
    </row>
    <row r="25" spans="1:18">
      <c r="A25" s="17"/>
      <c r="B25" s="14"/>
      <c r="C25" s="18" t="s">
        <v>26</v>
      </c>
      <c r="D25" s="18"/>
      <c r="E25" s="21">
        <f t="shared" si="1"/>
        <v>2791832.85</v>
      </c>
      <c r="F25" s="21">
        <f t="shared" si="1"/>
        <v>3457245.33</v>
      </c>
      <c r="G25" s="21">
        <f t="shared" ref="G25:L25" si="8">SUM(G12:G24)</f>
        <v>1539201.12</v>
      </c>
      <c r="H25" s="21">
        <f t="shared" si="8"/>
        <v>1807384.4</v>
      </c>
      <c r="I25" s="21">
        <f t="shared" si="8"/>
        <v>139786.9</v>
      </c>
      <c r="J25" s="21">
        <f t="shared" si="8"/>
        <v>117969.53</v>
      </c>
      <c r="K25" s="21">
        <f t="shared" si="8"/>
        <v>1112844.83</v>
      </c>
      <c r="L25" s="21">
        <f t="shared" si="8"/>
        <v>1531891.4</v>
      </c>
      <c r="M25" s="20" t="e">
        <f t="shared" ca="1" si="2"/>
        <v>#NAME?</v>
      </c>
      <c r="N25" s="20" t="e">
        <f t="shared" ca="1" si="3"/>
        <v>#NAME?</v>
      </c>
      <c r="O25" s="20" t="e">
        <f t="shared" ca="1" si="4"/>
        <v>#NAME?</v>
      </c>
      <c r="P25" s="20" t="e">
        <f t="shared" ca="1" si="7"/>
        <v>#NAME?</v>
      </c>
      <c r="Q25" s="20" t="e">
        <f t="shared" ca="1" si="5"/>
        <v>#NAME?</v>
      </c>
      <c r="R25" s="20" t="e">
        <f t="shared" ca="1" si="6"/>
        <v>#NAME?</v>
      </c>
    </row>
    <row r="26" spans="1:18">
      <c r="A26" s="17"/>
      <c r="B26" s="18" t="s">
        <v>27</v>
      </c>
      <c r="C26" s="14"/>
      <c r="D26" s="14"/>
      <c r="E26" s="9"/>
      <c r="F26" s="16"/>
      <c r="G26" s="22"/>
      <c r="H26" s="22" t="s">
        <v>28</v>
      </c>
      <c r="I26" s="22"/>
      <c r="J26" s="22" t="s">
        <v>28</v>
      </c>
      <c r="K26" s="22"/>
      <c r="L26" s="22" t="s">
        <v>28</v>
      </c>
      <c r="M26" s="22" t="s">
        <v>28</v>
      </c>
      <c r="N26" s="22" t="s">
        <v>28</v>
      </c>
      <c r="O26" s="22" t="s">
        <v>28</v>
      </c>
      <c r="P26" s="22" t="s">
        <v>28</v>
      </c>
      <c r="Q26" s="22" t="s">
        <v>28</v>
      </c>
      <c r="R26" s="22" t="s">
        <v>28</v>
      </c>
    </row>
    <row r="27" spans="1:18">
      <c r="A27" s="17"/>
      <c r="B27" s="14"/>
      <c r="C27" s="18" t="s">
        <v>29</v>
      </c>
      <c r="D27" s="14"/>
      <c r="E27" s="9"/>
      <c r="F27" s="16"/>
      <c r="G27" s="16"/>
      <c r="H27" s="16"/>
      <c r="I27" s="16"/>
      <c r="J27" s="16"/>
      <c r="K27" s="16"/>
      <c r="L27" s="16"/>
      <c r="M27" s="20" t="e">
        <f t="shared" ca="1" si="2"/>
        <v>#NAME?</v>
      </c>
      <c r="N27" s="20" t="e">
        <f t="shared" ca="1" si="3"/>
        <v>#NAME?</v>
      </c>
      <c r="O27" s="20" t="e">
        <f t="shared" ca="1" si="4"/>
        <v>#NAME?</v>
      </c>
      <c r="P27" s="20" t="e">
        <f t="shared" ca="1" si="7"/>
        <v>#NAME?</v>
      </c>
      <c r="Q27" s="20" t="e">
        <f t="shared" ca="1" si="5"/>
        <v>#NAME?</v>
      </c>
      <c r="R27" s="20" t="e">
        <f t="shared" ca="1" si="6"/>
        <v>#NAME?</v>
      </c>
    </row>
    <row r="28" spans="1:18">
      <c r="A28" s="17"/>
      <c r="B28" s="14"/>
      <c r="C28" s="14"/>
      <c r="D28" s="14" t="s">
        <v>30</v>
      </c>
      <c r="E28" s="9">
        <f t="shared" si="1"/>
        <v>169003.03</v>
      </c>
      <c r="F28" s="16">
        <f t="shared" si="1"/>
        <v>376464.91</v>
      </c>
      <c r="G28" s="19">
        <v>169003.03</v>
      </c>
      <c r="H28" s="16">
        <v>376464.91</v>
      </c>
      <c r="I28" s="19"/>
      <c r="J28" s="16"/>
      <c r="K28" s="19"/>
      <c r="L28" s="16"/>
      <c r="M28" s="20" t="e">
        <f t="shared" ca="1" si="2"/>
        <v>#NAME?</v>
      </c>
      <c r="N28" s="20" t="e">
        <f t="shared" ca="1" si="3"/>
        <v>#NAME?</v>
      </c>
      <c r="O28" s="20" t="e">
        <f t="shared" ca="1" si="4"/>
        <v>#NAME?</v>
      </c>
      <c r="P28" s="20" t="e">
        <f t="shared" ca="1" si="7"/>
        <v>#NAME?</v>
      </c>
      <c r="Q28" s="20" t="e">
        <f t="shared" ca="1" si="5"/>
        <v>#NAME?</v>
      </c>
      <c r="R28" s="20" t="e">
        <f t="shared" ca="1" si="6"/>
        <v>#NAME?</v>
      </c>
    </row>
    <row r="29" spans="1:18">
      <c r="A29" s="17"/>
      <c r="B29" s="14"/>
      <c r="C29" s="14"/>
      <c r="D29" s="14" t="s">
        <v>31</v>
      </c>
      <c r="E29" s="9">
        <f t="shared" si="1"/>
        <v>0</v>
      </c>
      <c r="F29" s="16">
        <f t="shared" si="1"/>
        <v>0</v>
      </c>
      <c r="G29" s="19"/>
      <c r="H29" s="16"/>
      <c r="I29" s="19"/>
      <c r="J29" s="16"/>
      <c r="K29" s="19"/>
      <c r="L29" s="16"/>
      <c r="M29" s="20" t="e">
        <f t="shared" ca="1" si="2"/>
        <v>#NAME?</v>
      </c>
      <c r="N29" s="20" t="e">
        <f t="shared" ca="1" si="3"/>
        <v>#NAME?</v>
      </c>
      <c r="O29" s="20" t="e">
        <f t="shared" ca="1" si="4"/>
        <v>#NAME?</v>
      </c>
      <c r="P29" s="20" t="e">
        <f t="shared" ca="1" si="7"/>
        <v>#NAME?</v>
      </c>
      <c r="Q29" s="20" t="e">
        <f t="shared" ca="1" si="5"/>
        <v>#NAME?</v>
      </c>
      <c r="R29" s="20" t="e">
        <f t="shared" ca="1" si="6"/>
        <v>#NAME?</v>
      </c>
    </row>
    <row r="30" spans="1:18">
      <c r="A30" s="17"/>
      <c r="B30" s="14"/>
      <c r="C30" s="14"/>
      <c r="D30" s="14" t="s">
        <v>32</v>
      </c>
      <c r="E30" s="9">
        <f t="shared" si="1"/>
        <v>1734078.6</v>
      </c>
      <c r="F30" s="16">
        <f t="shared" si="1"/>
        <v>0</v>
      </c>
      <c r="G30" s="19">
        <v>1734078.6</v>
      </c>
      <c r="H30" s="16"/>
      <c r="I30" s="19"/>
      <c r="J30" s="16"/>
      <c r="K30" s="19"/>
      <c r="L30" s="16"/>
      <c r="M30" s="20" t="e">
        <f t="shared" ca="1" si="2"/>
        <v>#NAME?</v>
      </c>
      <c r="N30" s="20" t="e">
        <f t="shared" ca="1" si="3"/>
        <v>#NAME?</v>
      </c>
      <c r="O30" s="20" t="e">
        <f t="shared" ca="1" si="4"/>
        <v>#NAME?</v>
      </c>
      <c r="P30" s="20" t="e">
        <f t="shared" ca="1" si="7"/>
        <v>#NAME?</v>
      </c>
      <c r="Q30" s="20" t="e">
        <f t="shared" ca="1" si="5"/>
        <v>#NAME?</v>
      </c>
      <c r="R30" s="20" t="e">
        <f t="shared" ca="1" si="6"/>
        <v>#NAME?</v>
      </c>
    </row>
    <row r="31" spans="1:18">
      <c r="A31" s="17"/>
      <c r="B31" s="14"/>
      <c r="C31" s="14"/>
      <c r="D31" s="14" t="s">
        <v>33</v>
      </c>
      <c r="E31" s="9">
        <f t="shared" si="1"/>
        <v>0</v>
      </c>
      <c r="F31" s="16">
        <f t="shared" si="1"/>
        <v>0</v>
      </c>
      <c r="G31" s="19"/>
      <c r="H31" s="16"/>
      <c r="I31" s="19"/>
      <c r="J31" s="16"/>
      <c r="K31" s="19"/>
      <c r="L31" s="16"/>
      <c r="M31" s="20" t="e">
        <f t="shared" ca="1" si="2"/>
        <v>#NAME?</v>
      </c>
      <c r="N31" s="20" t="e">
        <f t="shared" ca="1" si="3"/>
        <v>#NAME?</v>
      </c>
      <c r="O31" s="20" t="e">
        <f t="shared" ca="1" si="4"/>
        <v>#NAME?</v>
      </c>
      <c r="P31" s="20" t="e">
        <f t="shared" ca="1" si="7"/>
        <v>#NAME?</v>
      </c>
      <c r="Q31" s="20" t="e">
        <f t="shared" ca="1" si="5"/>
        <v>#NAME?</v>
      </c>
      <c r="R31" s="20" t="e">
        <f t="shared" ca="1" si="6"/>
        <v>#NAME?</v>
      </c>
    </row>
    <row r="32" spans="1:18">
      <c r="A32" s="17"/>
      <c r="B32" s="14"/>
      <c r="C32" s="14"/>
      <c r="D32" s="14" t="s">
        <v>34</v>
      </c>
      <c r="E32" s="9">
        <f t="shared" si="1"/>
        <v>0</v>
      </c>
      <c r="F32" s="16">
        <f t="shared" si="1"/>
        <v>0</v>
      </c>
      <c r="G32" s="19"/>
      <c r="H32" s="16"/>
      <c r="I32" s="19"/>
      <c r="J32" s="16"/>
      <c r="K32" s="19"/>
      <c r="L32" s="16"/>
      <c r="M32" s="20" t="e">
        <f t="shared" ca="1" si="2"/>
        <v>#NAME?</v>
      </c>
      <c r="N32" s="20" t="e">
        <f t="shared" ca="1" si="3"/>
        <v>#NAME?</v>
      </c>
      <c r="O32" s="20" t="e">
        <f t="shared" ca="1" si="4"/>
        <v>#NAME?</v>
      </c>
      <c r="P32" s="20" t="e">
        <f t="shared" ca="1" si="7"/>
        <v>#NAME?</v>
      </c>
      <c r="Q32" s="20" t="e">
        <f t="shared" ca="1" si="5"/>
        <v>#NAME?</v>
      </c>
      <c r="R32" s="20" t="e">
        <f t="shared" ca="1" si="6"/>
        <v>#NAME?</v>
      </c>
    </row>
    <row r="33" spans="1:18">
      <c r="A33" s="17"/>
      <c r="B33" s="14"/>
      <c r="C33" s="14"/>
      <c r="D33" s="14" t="s">
        <v>35</v>
      </c>
      <c r="E33" s="9">
        <f t="shared" si="1"/>
        <v>0</v>
      </c>
      <c r="F33" s="16">
        <f t="shared" si="1"/>
        <v>0</v>
      </c>
      <c r="G33" s="19"/>
      <c r="H33" s="16"/>
      <c r="I33" s="19"/>
      <c r="J33" s="16"/>
      <c r="K33" s="19"/>
      <c r="L33" s="16"/>
      <c r="M33" s="20" t="e">
        <f t="shared" ca="1" si="2"/>
        <v>#NAME?</v>
      </c>
      <c r="N33" s="20" t="e">
        <f t="shared" ca="1" si="3"/>
        <v>#NAME?</v>
      </c>
      <c r="O33" s="20" t="e">
        <f t="shared" ca="1" si="4"/>
        <v>#NAME?</v>
      </c>
      <c r="P33" s="20" t="e">
        <f t="shared" ca="1" si="7"/>
        <v>#NAME?</v>
      </c>
      <c r="Q33" s="20" t="e">
        <f t="shared" ca="1" si="5"/>
        <v>#NAME?</v>
      </c>
      <c r="R33" s="20" t="e">
        <f t="shared" ca="1" si="6"/>
        <v>#NAME?</v>
      </c>
    </row>
    <row r="34" spans="1:18">
      <c r="A34" s="17"/>
      <c r="B34" s="14"/>
      <c r="C34" s="14"/>
      <c r="D34" s="14" t="s">
        <v>36</v>
      </c>
      <c r="E34" s="9">
        <f t="shared" si="1"/>
        <v>1030601.37</v>
      </c>
      <c r="F34" s="16">
        <f t="shared" si="1"/>
        <v>1809861.04</v>
      </c>
      <c r="G34" s="19">
        <v>1030601.37</v>
      </c>
      <c r="H34" s="16">
        <v>1809861.04</v>
      </c>
      <c r="I34" s="19"/>
      <c r="J34" s="16"/>
      <c r="K34" s="19"/>
      <c r="L34" s="16"/>
      <c r="M34" s="20" t="e">
        <f t="shared" ca="1" si="2"/>
        <v>#NAME?</v>
      </c>
      <c r="N34" s="20" t="e">
        <f t="shared" ca="1" si="3"/>
        <v>#NAME?</v>
      </c>
      <c r="O34" s="20" t="e">
        <f t="shared" ca="1" si="4"/>
        <v>#NAME?</v>
      </c>
      <c r="P34" s="20" t="e">
        <f t="shared" ca="1" si="7"/>
        <v>#NAME?</v>
      </c>
      <c r="Q34" s="20" t="e">
        <f t="shared" ca="1" si="5"/>
        <v>#NAME?</v>
      </c>
      <c r="R34" s="20" t="e">
        <f t="shared" ca="1" si="6"/>
        <v>#NAME?</v>
      </c>
    </row>
    <row r="35" spans="1:18">
      <c r="A35" s="17"/>
      <c r="B35" s="14"/>
      <c r="C35" s="14"/>
      <c r="D35" s="14" t="s">
        <v>37</v>
      </c>
      <c r="E35" s="9">
        <f t="shared" si="1"/>
        <v>3983327.31</v>
      </c>
      <c r="F35" s="16">
        <f t="shared" si="1"/>
        <v>5262586.9400000004</v>
      </c>
      <c r="G35" s="19"/>
      <c r="H35" s="16"/>
      <c r="I35" s="19">
        <v>3983327.31</v>
      </c>
      <c r="J35" s="16">
        <v>5262586.9400000004</v>
      </c>
      <c r="K35" s="19"/>
      <c r="L35" s="16"/>
      <c r="M35" s="20" t="e">
        <f t="shared" ca="1" si="2"/>
        <v>#NAME?</v>
      </c>
      <c r="N35" s="20" t="e">
        <f t="shared" ca="1" si="3"/>
        <v>#NAME?</v>
      </c>
      <c r="O35" s="20" t="e">
        <f t="shared" ca="1" si="4"/>
        <v>#NAME?</v>
      </c>
      <c r="P35" s="20" t="e">
        <f t="shared" ca="1" si="7"/>
        <v>#NAME?</v>
      </c>
      <c r="Q35" s="20" t="e">
        <f t="shared" ca="1" si="5"/>
        <v>#NAME?</v>
      </c>
      <c r="R35" s="20" t="e">
        <f t="shared" ca="1" si="6"/>
        <v>#NAME?</v>
      </c>
    </row>
    <row r="36" spans="1:18">
      <c r="A36" s="17"/>
      <c r="B36" s="14"/>
      <c r="C36" s="14"/>
      <c r="D36" s="14" t="s">
        <v>38</v>
      </c>
      <c r="E36" s="9">
        <f t="shared" si="1"/>
        <v>0</v>
      </c>
      <c r="F36" s="16">
        <f t="shared" si="1"/>
        <v>0</v>
      </c>
      <c r="G36" s="19"/>
      <c r="H36" s="16"/>
      <c r="I36" s="19"/>
      <c r="J36" s="16"/>
      <c r="K36" s="19"/>
      <c r="L36" s="16"/>
      <c r="M36" s="20" t="e">
        <f t="shared" ca="1" si="2"/>
        <v>#NAME?</v>
      </c>
      <c r="N36" s="20" t="e">
        <f t="shared" ca="1" si="3"/>
        <v>#NAME?</v>
      </c>
      <c r="O36" s="20" t="e">
        <f t="shared" ca="1" si="4"/>
        <v>#NAME?</v>
      </c>
      <c r="P36" s="20" t="e">
        <f t="shared" ca="1" si="7"/>
        <v>#NAME?</v>
      </c>
      <c r="Q36" s="20" t="e">
        <f t="shared" ca="1" si="5"/>
        <v>#NAME?</v>
      </c>
      <c r="R36" s="20" t="e">
        <f t="shared" ca="1" si="6"/>
        <v>#NAME?</v>
      </c>
    </row>
    <row r="37" spans="1:18">
      <c r="A37" s="17"/>
      <c r="B37" s="14"/>
      <c r="C37" s="18" t="s">
        <v>39</v>
      </c>
      <c r="D37" s="14"/>
      <c r="E37" s="9"/>
      <c r="F37" s="16"/>
      <c r="G37" s="16"/>
      <c r="H37" s="16"/>
      <c r="I37" s="16"/>
      <c r="J37" s="16"/>
      <c r="K37" s="16"/>
      <c r="L37" s="16"/>
      <c r="M37" s="20" t="e">
        <f t="shared" ca="1" si="2"/>
        <v>#NAME?</v>
      </c>
      <c r="N37" s="20" t="e">
        <f t="shared" ca="1" si="3"/>
        <v>#NAME?</v>
      </c>
      <c r="O37" s="20" t="e">
        <f t="shared" ca="1" si="4"/>
        <v>#NAME?</v>
      </c>
      <c r="P37" s="20" t="e">
        <f t="shared" ca="1" si="7"/>
        <v>#NAME?</v>
      </c>
      <c r="Q37" s="20" t="e">
        <f t="shared" ca="1" si="5"/>
        <v>#NAME?</v>
      </c>
      <c r="R37" s="20" t="e">
        <f t="shared" ca="1" si="6"/>
        <v>#NAME?</v>
      </c>
    </row>
    <row r="38" spans="1:18">
      <c r="A38" s="17"/>
      <c r="B38" s="14"/>
      <c r="C38" s="14"/>
      <c r="D38" s="14" t="s">
        <v>40</v>
      </c>
      <c r="E38" s="9">
        <f t="shared" si="1"/>
        <v>0</v>
      </c>
      <c r="F38" s="16">
        <f t="shared" si="1"/>
        <v>3816020.29</v>
      </c>
      <c r="G38" s="19"/>
      <c r="H38" s="16">
        <v>3816020.29</v>
      </c>
      <c r="I38" s="19"/>
      <c r="J38" s="16"/>
      <c r="K38" s="19"/>
      <c r="L38" s="16"/>
      <c r="M38" s="20" t="e">
        <f t="shared" ca="1" si="2"/>
        <v>#NAME?</v>
      </c>
      <c r="N38" s="20" t="e">
        <f t="shared" ca="1" si="3"/>
        <v>#NAME?</v>
      </c>
      <c r="O38" s="20" t="e">
        <f t="shared" ca="1" si="4"/>
        <v>#NAME?</v>
      </c>
      <c r="P38" s="20" t="e">
        <f t="shared" ca="1" si="7"/>
        <v>#NAME?</v>
      </c>
      <c r="Q38" s="20" t="e">
        <f t="shared" ca="1" si="5"/>
        <v>#NAME?</v>
      </c>
      <c r="R38" s="20" t="e">
        <f t="shared" ca="1" si="6"/>
        <v>#NAME?</v>
      </c>
    </row>
    <row r="39" spans="1:18">
      <c r="A39" s="17"/>
      <c r="B39" s="14"/>
      <c r="C39" s="14"/>
      <c r="D39" s="14" t="s">
        <v>41</v>
      </c>
      <c r="E39" s="9">
        <f t="shared" si="1"/>
        <v>0</v>
      </c>
      <c r="F39" s="16">
        <f t="shared" si="1"/>
        <v>0</v>
      </c>
      <c r="G39" s="19"/>
      <c r="H39" s="16"/>
      <c r="I39" s="19"/>
      <c r="J39" s="16"/>
      <c r="K39" s="19"/>
      <c r="L39" s="16"/>
      <c r="M39" s="20" t="e">
        <f t="shared" ca="1" si="2"/>
        <v>#NAME?</v>
      </c>
      <c r="N39" s="20" t="e">
        <f t="shared" ca="1" si="3"/>
        <v>#NAME?</v>
      </c>
      <c r="O39" s="20" t="e">
        <f t="shared" ca="1" si="4"/>
        <v>#NAME?</v>
      </c>
      <c r="P39" s="20" t="e">
        <f t="shared" ca="1" si="7"/>
        <v>#NAME?</v>
      </c>
      <c r="Q39" s="20" t="e">
        <f t="shared" ca="1" si="5"/>
        <v>#NAME?</v>
      </c>
      <c r="R39" s="20" t="e">
        <f t="shared" ca="1" si="6"/>
        <v>#NAME?</v>
      </c>
    </row>
    <row r="40" spans="1:18">
      <c r="A40" s="17"/>
      <c r="B40" s="14"/>
      <c r="C40" s="14"/>
      <c r="D40" s="14" t="s">
        <v>42</v>
      </c>
      <c r="E40" s="9">
        <f t="shared" si="1"/>
        <v>576035.52</v>
      </c>
      <c r="F40" s="16">
        <f t="shared" si="1"/>
        <v>654940.17000000004</v>
      </c>
      <c r="G40" s="19"/>
      <c r="H40" s="16">
        <v>78904.649999999994</v>
      </c>
      <c r="I40" s="19">
        <v>576035.52</v>
      </c>
      <c r="J40" s="16">
        <v>576035.52</v>
      </c>
      <c r="K40" s="19"/>
      <c r="L40" s="16"/>
      <c r="M40" s="20" t="e">
        <f t="shared" ca="1" si="2"/>
        <v>#NAME?</v>
      </c>
      <c r="N40" s="20" t="e">
        <f t="shared" ca="1" si="3"/>
        <v>#NAME?</v>
      </c>
      <c r="O40" s="20" t="e">
        <f t="shared" ca="1" si="4"/>
        <v>#NAME?</v>
      </c>
      <c r="P40" s="20" t="e">
        <f t="shared" ca="1" si="7"/>
        <v>#NAME?</v>
      </c>
      <c r="Q40" s="20" t="e">
        <f t="shared" ca="1" si="5"/>
        <v>#NAME?</v>
      </c>
      <c r="R40" s="20" t="e">
        <f t="shared" ca="1" si="6"/>
        <v>#NAME?</v>
      </c>
    </row>
    <row r="41" spans="1:18">
      <c r="A41" s="17"/>
      <c r="B41" s="14"/>
      <c r="C41" s="14"/>
      <c r="D41" s="14" t="s">
        <v>43</v>
      </c>
      <c r="E41" s="9">
        <f t="shared" si="1"/>
        <v>0</v>
      </c>
      <c r="F41" s="16">
        <f t="shared" si="1"/>
        <v>0</v>
      </c>
      <c r="G41" s="19"/>
      <c r="H41" s="16"/>
      <c r="I41" s="19"/>
      <c r="J41" s="16"/>
      <c r="K41" s="19"/>
      <c r="L41" s="16"/>
      <c r="M41" s="20" t="e">
        <f t="shared" ca="1" si="2"/>
        <v>#NAME?</v>
      </c>
      <c r="N41" s="20" t="e">
        <f t="shared" ca="1" si="3"/>
        <v>#NAME?</v>
      </c>
      <c r="O41" s="20" t="e">
        <f t="shared" ca="1" si="4"/>
        <v>#NAME?</v>
      </c>
      <c r="P41" s="20" t="e">
        <f t="shared" ca="1" si="7"/>
        <v>#NAME?</v>
      </c>
      <c r="Q41" s="20" t="e">
        <f t="shared" ca="1" si="5"/>
        <v>#NAME?</v>
      </c>
      <c r="R41" s="20" t="e">
        <f t="shared" ca="1" si="6"/>
        <v>#NAME?</v>
      </c>
    </row>
    <row r="42" spans="1:18">
      <c r="A42" s="17"/>
      <c r="B42" s="14"/>
      <c r="C42" s="18" t="s">
        <v>44</v>
      </c>
      <c r="D42" s="14"/>
      <c r="E42" s="9"/>
      <c r="F42" s="16"/>
      <c r="G42" s="16"/>
      <c r="H42" s="16"/>
      <c r="I42" s="16"/>
      <c r="J42" s="16"/>
      <c r="K42" s="16"/>
      <c r="L42" s="16"/>
      <c r="M42" s="20" t="e">
        <f t="shared" ca="1" si="2"/>
        <v>#NAME?</v>
      </c>
      <c r="N42" s="20" t="e">
        <f t="shared" ca="1" si="3"/>
        <v>#NAME?</v>
      </c>
      <c r="O42" s="20" t="e">
        <f t="shared" ca="1" si="4"/>
        <v>#NAME?</v>
      </c>
      <c r="P42" s="20" t="e">
        <f t="shared" ca="1" si="7"/>
        <v>#NAME?</v>
      </c>
      <c r="Q42" s="20" t="e">
        <f t="shared" ca="1" si="5"/>
        <v>#NAME?</v>
      </c>
      <c r="R42" s="20" t="e">
        <f t="shared" ca="1" si="6"/>
        <v>#NAME?</v>
      </c>
    </row>
    <row r="43" spans="1:18">
      <c r="A43" s="17"/>
      <c r="B43" s="14"/>
      <c r="C43" s="14"/>
      <c r="D43" s="14" t="s">
        <v>45</v>
      </c>
      <c r="E43" s="9">
        <f t="shared" si="1"/>
        <v>0</v>
      </c>
      <c r="F43" s="16">
        <f t="shared" si="1"/>
        <v>261875.3</v>
      </c>
      <c r="G43" s="19"/>
      <c r="H43" s="16">
        <v>261875.3</v>
      </c>
      <c r="I43" s="19"/>
      <c r="J43" s="16"/>
      <c r="K43" s="19"/>
      <c r="L43" s="16"/>
      <c r="M43" s="20" t="e">
        <f t="shared" ca="1" si="2"/>
        <v>#NAME?</v>
      </c>
      <c r="N43" s="20" t="e">
        <f t="shared" ca="1" si="3"/>
        <v>#NAME?</v>
      </c>
      <c r="O43" s="20" t="e">
        <f t="shared" ca="1" si="4"/>
        <v>#NAME?</v>
      </c>
      <c r="P43" s="20" t="e">
        <f t="shared" ca="1" si="7"/>
        <v>#NAME?</v>
      </c>
      <c r="Q43" s="20" t="e">
        <f t="shared" ca="1" si="5"/>
        <v>#NAME?</v>
      </c>
      <c r="R43" s="20" t="e">
        <f t="shared" ca="1" si="6"/>
        <v>#NAME?</v>
      </c>
    </row>
    <row r="44" spans="1:18">
      <c r="A44" s="17"/>
      <c r="B44" s="14"/>
      <c r="C44" s="18" t="s">
        <v>46</v>
      </c>
      <c r="D44" s="14"/>
      <c r="E44" s="9"/>
      <c r="F44" s="16"/>
      <c r="G44" s="16"/>
      <c r="H44" s="16"/>
      <c r="I44" s="16"/>
      <c r="J44" s="16"/>
      <c r="K44" s="16"/>
      <c r="L44" s="16"/>
      <c r="M44" s="20" t="e">
        <f t="shared" ca="1" si="2"/>
        <v>#NAME?</v>
      </c>
      <c r="N44" s="20" t="e">
        <f t="shared" ca="1" si="3"/>
        <v>#NAME?</v>
      </c>
      <c r="O44" s="20" t="e">
        <f t="shared" ca="1" si="4"/>
        <v>#NAME?</v>
      </c>
      <c r="P44" s="20" t="e">
        <f t="shared" ca="1" si="7"/>
        <v>#NAME?</v>
      </c>
      <c r="Q44" s="20" t="e">
        <f t="shared" ca="1" si="5"/>
        <v>#NAME?</v>
      </c>
      <c r="R44" s="20" t="e">
        <f t="shared" ca="1" si="6"/>
        <v>#NAME?</v>
      </c>
    </row>
    <row r="45" spans="1:18">
      <c r="A45" s="17"/>
      <c r="B45" s="14"/>
      <c r="C45" s="14"/>
      <c r="D45" s="14" t="s">
        <v>47</v>
      </c>
      <c r="E45" s="9">
        <f t="shared" si="1"/>
        <v>0</v>
      </c>
      <c r="F45" s="16">
        <f t="shared" si="1"/>
        <v>0</v>
      </c>
      <c r="G45" s="19"/>
      <c r="H45" s="16"/>
      <c r="I45" s="19"/>
      <c r="J45" s="16"/>
      <c r="K45" s="19"/>
      <c r="L45" s="16"/>
      <c r="M45" s="20" t="e">
        <f t="shared" ca="1" si="2"/>
        <v>#NAME?</v>
      </c>
      <c r="N45" s="20" t="e">
        <f t="shared" ca="1" si="3"/>
        <v>#NAME?</v>
      </c>
      <c r="O45" s="20" t="e">
        <f t="shared" ca="1" si="4"/>
        <v>#NAME?</v>
      </c>
      <c r="P45" s="20" t="e">
        <f t="shared" ca="1" si="7"/>
        <v>#NAME?</v>
      </c>
      <c r="Q45" s="20" t="e">
        <f t="shared" ca="1" si="5"/>
        <v>#NAME?</v>
      </c>
      <c r="R45" s="20" t="e">
        <f t="shared" ca="1" si="6"/>
        <v>#NAME?</v>
      </c>
    </row>
    <row r="46" spans="1:18">
      <c r="A46" s="17"/>
      <c r="B46" s="14"/>
      <c r="C46" s="14"/>
      <c r="D46" s="14" t="s">
        <v>48</v>
      </c>
      <c r="E46" s="9">
        <f t="shared" si="1"/>
        <v>1030899</v>
      </c>
      <c r="F46" s="16">
        <f t="shared" si="1"/>
        <v>1975187.74</v>
      </c>
      <c r="G46" s="19">
        <v>608079</v>
      </c>
      <c r="H46" s="16">
        <v>1552367.74</v>
      </c>
      <c r="I46" s="19">
        <v>380500</v>
      </c>
      <c r="J46" s="16">
        <v>380500</v>
      </c>
      <c r="K46" s="19">
        <v>42320</v>
      </c>
      <c r="L46" s="16">
        <v>42320</v>
      </c>
      <c r="M46" s="20" t="e">
        <f t="shared" ca="1" si="2"/>
        <v>#NAME?</v>
      </c>
      <c r="N46" s="20" t="e">
        <f t="shared" ca="1" si="3"/>
        <v>#NAME?</v>
      </c>
      <c r="O46" s="20" t="e">
        <f t="shared" ca="1" si="4"/>
        <v>#NAME?</v>
      </c>
      <c r="P46" s="20" t="e">
        <f t="shared" ca="1" si="7"/>
        <v>#NAME?</v>
      </c>
      <c r="Q46" s="20" t="e">
        <f t="shared" ca="1" si="5"/>
        <v>#NAME?</v>
      </c>
      <c r="R46" s="20" t="e">
        <f t="shared" ca="1" si="6"/>
        <v>#NAME?</v>
      </c>
    </row>
    <row r="47" spans="1:18">
      <c r="A47" s="17"/>
      <c r="B47" s="14"/>
      <c r="C47" s="14"/>
      <c r="D47" s="14" t="s">
        <v>46</v>
      </c>
      <c r="E47" s="9">
        <f t="shared" si="1"/>
        <v>0</v>
      </c>
      <c r="F47" s="16">
        <f t="shared" si="1"/>
        <v>0.5</v>
      </c>
      <c r="G47" s="19"/>
      <c r="H47" s="16">
        <v>0.5</v>
      </c>
      <c r="I47" s="19"/>
      <c r="J47" s="16"/>
      <c r="K47" s="19"/>
      <c r="L47" s="16"/>
      <c r="M47" s="20" t="e">
        <f t="shared" ca="1" si="2"/>
        <v>#NAME?</v>
      </c>
      <c r="N47" s="20" t="e">
        <f t="shared" ca="1" si="3"/>
        <v>#NAME?</v>
      </c>
      <c r="O47" s="20" t="e">
        <f t="shared" ca="1" si="4"/>
        <v>#NAME?</v>
      </c>
      <c r="P47" s="20" t="e">
        <f t="shared" ca="1" si="7"/>
        <v>#NAME?</v>
      </c>
      <c r="Q47" s="20" t="e">
        <f t="shared" ca="1" si="5"/>
        <v>#NAME?</v>
      </c>
      <c r="R47" s="20" t="e">
        <f t="shared" ca="1" si="6"/>
        <v>#NAME?</v>
      </c>
    </row>
    <row r="48" spans="1:18">
      <c r="A48" s="17"/>
      <c r="B48" s="14"/>
      <c r="C48" s="18" t="s">
        <v>49</v>
      </c>
      <c r="D48" s="18"/>
      <c r="E48" s="21">
        <f t="shared" si="1"/>
        <v>8523944.8300000001</v>
      </c>
      <c r="F48" s="21">
        <f t="shared" si="1"/>
        <v>14156936.890000001</v>
      </c>
      <c r="G48" s="21">
        <f t="shared" ref="G48:L48" si="9">SUM(G28:G47)</f>
        <v>3541762</v>
      </c>
      <c r="H48" s="21">
        <f t="shared" si="9"/>
        <v>7895494.4300000006</v>
      </c>
      <c r="I48" s="21">
        <f t="shared" si="9"/>
        <v>4939862.83</v>
      </c>
      <c r="J48" s="21">
        <f t="shared" si="9"/>
        <v>6219122.4600000009</v>
      </c>
      <c r="K48" s="21">
        <f t="shared" si="9"/>
        <v>42320</v>
      </c>
      <c r="L48" s="21">
        <f t="shared" si="9"/>
        <v>42320</v>
      </c>
      <c r="M48" s="20" t="e">
        <f t="shared" ca="1" si="2"/>
        <v>#NAME?</v>
      </c>
      <c r="N48" s="20" t="e">
        <f t="shared" ca="1" si="3"/>
        <v>#NAME?</v>
      </c>
      <c r="O48" s="20" t="e">
        <f t="shared" ca="1" si="4"/>
        <v>#NAME?</v>
      </c>
      <c r="P48" s="20" t="e">
        <f t="shared" ca="1" si="7"/>
        <v>#NAME?</v>
      </c>
      <c r="Q48" s="20" t="e">
        <f t="shared" ca="1" si="5"/>
        <v>#NAME?</v>
      </c>
      <c r="R48" s="20" t="e">
        <f t="shared" ca="1" si="6"/>
        <v>#NAME?</v>
      </c>
    </row>
    <row r="49" spans="1:18">
      <c r="A49" s="17"/>
      <c r="B49" s="18" t="s">
        <v>50</v>
      </c>
      <c r="C49" s="14"/>
      <c r="D49" s="14"/>
      <c r="E49" s="9"/>
      <c r="F49" s="16"/>
      <c r="G49" s="16"/>
      <c r="H49" s="16"/>
      <c r="I49" s="16"/>
      <c r="J49" s="16"/>
      <c r="K49" s="16"/>
      <c r="L49" s="16"/>
      <c r="M49" s="20" t="e">
        <f t="shared" ca="1" si="2"/>
        <v>#NAME?</v>
      </c>
      <c r="N49" s="20" t="e">
        <f t="shared" ca="1" si="3"/>
        <v>#NAME?</v>
      </c>
      <c r="O49" s="20" t="e">
        <f t="shared" ca="1" si="4"/>
        <v>#NAME?</v>
      </c>
      <c r="P49" s="20" t="e">
        <f t="shared" ca="1" si="7"/>
        <v>#NAME?</v>
      </c>
      <c r="Q49" s="20" t="e">
        <f t="shared" ca="1" si="5"/>
        <v>#NAME?</v>
      </c>
      <c r="R49" s="20" t="e">
        <f t="shared" ca="1" si="6"/>
        <v>#NAME?</v>
      </c>
    </row>
    <row r="50" spans="1:18">
      <c r="A50" s="17"/>
      <c r="B50" s="14"/>
      <c r="C50" s="18" t="s">
        <v>51</v>
      </c>
      <c r="D50" s="14"/>
      <c r="E50" s="9"/>
      <c r="F50" s="16"/>
      <c r="G50" s="16"/>
      <c r="H50" s="16"/>
      <c r="I50" s="16"/>
      <c r="J50" s="16"/>
      <c r="K50" s="16"/>
      <c r="L50" s="16"/>
      <c r="M50" s="20" t="e">
        <f t="shared" ca="1" si="2"/>
        <v>#NAME?</v>
      </c>
      <c r="N50" s="20" t="e">
        <f t="shared" ca="1" si="3"/>
        <v>#NAME?</v>
      </c>
      <c r="O50" s="20" t="e">
        <f t="shared" ca="1" si="4"/>
        <v>#NAME?</v>
      </c>
      <c r="P50" s="20" t="e">
        <f t="shared" ca="1" si="7"/>
        <v>#NAME?</v>
      </c>
      <c r="Q50" s="20" t="e">
        <f t="shared" ca="1" si="5"/>
        <v>#NAME?</v>
      </c>
      <c r="R50" s="20" t="e">
        <f t="shared" ca="1" si="6"/>
        <v>#NAME?</v>
      </c>
    </row>
    <row r="51" spans="1:18">
      <c r="A51" s="17"/>
      <c r="B51" s="14"/>
      <c r="C51" s="14"/>
      <c r="D51" s="14" t="s">
        <v>52</v>
      </c>
      <c r="E51" s="9">
        <f t="shared" si="1"/>
        <v>0</v>
      </c>
      <c r="F51" s="16">
        <f t="shared" si="1"/>
        <v>0</v>
      </c>
      <c r="G51" s="19"/>
      <c r="H51" s="16"/>
      <c r="I51" s="19"/>
      <c r="J51" s="16"/>
      <c r="K51" s="19"/>
      <c r="L51" s="16"/>
      <c r="M51" s="20" t="e">
        <f t="shared" ca="1" si="2"/>
        <v>#NAME?</v>
      </c>
      <c r="N51" s="20" t="e">
        <f t="shared" ca="1" si="3"/>
        <v>#NAME?</v>
      </c>
      <c r="O51" s="20" t="e">
        <f t="shared" ca="1" si="4"/>
        <v>#NAME?</v>
      </c>
      <c r="P51" s="20" t="e">
        <f t="shared" ca="1" si="7"/>
        <v>#NAME?</v>
      </c>
      <c r="Q51" s="20" t="e">
        <f t="shared" ca="1" si="5"/>
        <v>#NAME?</v>
      </c>
      <c r="R51" s="20" t="e">
        <f t="shared" ca="1" si="6"/>
        <v>#NAME?</v>
      </c>
    </row>
    <row r="52" spans="1:18">
      <c r="A52" s="17"/>
      <c r="B52" s="14"/>
      <c r="C52" s="14"/>
      <c r="D52" s="14" t="s">
        <v>53</v>
      </c>
      <c r="E52" s="9">
        <f t="shared" si="1"/>
        <v>0</v>
      </c>
      <c r="F52" s="16">
        <f t="shared" si="1"/>
        <v>0</v>
      </c>
      <c r="G52" s="19"/>
      <c r="H52" s="16"/>
      <c r="I52" s="19"/>
      <c r="J52" s="16"/>
      <c r="K52" s="19"/>
      <c r="L52" s="16"/>
      <c r="M52" s="20" t="e">
        <f t="shared" ca="1" si="2"/>
        <v>#NAME?</v>
      </c>
      <c r="N52" s="20" t="e">
        <f t="shared" ca="1" si="3"/>
        <v>#NAME?</v>
      </c>
      <c r="O52" s="20" t="e">
        <f t="shared" ca="1" si="4"/>
        <v>#NAME?</v>
      </c>
      <c r="P52" s="20" t="e">
        <f t="shared" ca="1" si="7"/>
        <v>#NAME?</v>
      </c>
      <c r="Q52" s="20" t="e">
        <f t="shared" ca="1" si="5"/>
        <v>#NAME?</v>
      </c>
      <c r="R52" s="20" t="e">
        <f t="shared" ca="1" si="6"/>
        <v>#NAME?</v>
      </c>
    </row>
    <row r="53" spans="1:18">
      <c r="A53" s="17"/>
      <c r="B53" s="14"/>
      <c r="C53" s="14"/>
      <c r="D53" s="14" t="s">
        <v>54</v>
      </c>
      <c r="E53" s="9">
        <f t="shared" si="1"/>
        <v>0</v>
      </c>
      <c r="F53" s="16">
        <f t="shared" si="1"/>
        <v>0</v>
      </c>
      <c r="G53" s="19"/>
      <c r="H53" s="16"/>
      <c r="I53" s="19"/>
      <c r="J53" s="16"/>
      <c r="K53" s="19"/>
      <c r="L53" s="16"/>
      <c r="M53" s="20" t="e">
        <f t="shared" ca="1" si="2"/>
        <v>#NAME?</v>
      </c>
      <c r="N53" s="20" t="e">
        <f t="shared" ca="1" si="3"/>
        <v>#NAME?</v>
      </c>
      <c r="O53" s="20" t="e">
        <f t="shared" ca="1" si="4"/>
        <v>#NAME?</v>
      </c>
      <c r="P53" s="20" t="e">
        <f t="shared" ca="1" si="7"/>
        <v>#NAME?</v>
      </c>
      <c r="Q53" s="20" t="e">
        <f t="shared" ca="1" si="5"/>
        <v>#NAME?</v>
      </c>
      <c r="R53" s="20" t="e">
        <f t="shared" ca="1" si="6"/>
        <v>#NAME?</v>
      </c>
    </row>
    <row r="54" spans="1:18">
      <c r="A54" s="17"/>
      <c r="B54" s="14"/>
      <c r="C54" s="14"/>
      <c r="D54" s="14" t="s">
        <v>55</v>
      </c>
      <c r="E54" s="9">
        <f t="shared" si="1"/>
        <v>0</v>
      </c>
      <c r="F54" s="16">
        <f t="shared" si="1"/>
        <v>0</v>
      </c>
      <c r="G54" s="19"/>
      <c r="H54" s="16"/>
      <c r="I54" s="19"/>
      <c r="J54" s="16"/>
      <c r="K54" s="19"/>
      <c r="L54" s="16"/>
      <c r="M54" s="20" t="e">
        <f t="shared" ca="1" si="2"/>
        <v>#NAME?</v>
      </c>
      <c r="N54" s="20" t="e">
        <f t="shared" ca="1" si="3"/>
        <v>#NAME?</v>
      </c>
      <c r="O54" s="20" t="e">
        <f t="shared" ca="1" si="4"/>
        <v>#NAME?</v>
      </c>
      <c r="P54" s="20" t="e">
        <f t="shared" ca="1" si="7"/>
        <v>#NAME?</v>
      </c>
      <c r="Q54" s="20" t="e">
        <f t="shared" ca="1" si="5"/>
        <v>#NAME?</v>
      </c>
      <c r="R54" s="20" t="e">
        <f t="shared" ca="1" si="6"/>
        <v>#NAME?</v>
      </c>
    </row>
    <row r="55" spans="1:18">
      <c r="A55" s="17"/>
      <c r="B55" s="14"/>
      <c r="C55" s="18" t="s">
        <v>56</v>
      </c>
      <c r="D55" s="14"/>
      <c r="E55" s="9"/>
      <c r="F55" s="16"/>
      <c r="G55" s="16"/>
      <c r="H55" s="16"/>
      <c r="I55" s="16"/>
      <c r="J55" s="16"/>
      <c r="K55" s="16"/>
      <c r="L55" s="16"/>
      <c r="M55" s="20" t="e">
        <f t="shared" ca="1" si="2"/>
        <v>#NAME?</v>
      </c>
      <c r="N55" s="20" t="e">
        <f t="shared" ca="1" si="3"/>
        <v>#NAME?</v>
      </c>
      <c r="O55" s="20" t="e">
        <f t="shared" ca="1" si="4"/>
        <v>#NAME?</v>
      </c>
      <c r="P55" s="20" t="e">
        <f t="shared" ca="1" si="7"/>
        <v>#NAME?</v>
      </c>
      <c r="Q55" s="20" t="e">
        <f t="shared" ca="1" si="5"/>
        <v>#NAME?</v>
      </c>
      <c r="R55" s="20" t="e">
        <f t="shared" ca="1" si="6"/>
        <v>#NAME?</v>
      </c>
    </row>
    <row r="56" spans="1:18">
      <c r="A56" s="17"/>
      <c r="B56" s="14"/>
      <c r="C56" s="14"/>
      <c r="D56" s="14" t="s">
        <v>57</v>
      </c>
      <c r="E56" s="9">
        <f t="shared" si="1"/>
        <v>0</v>
      </c>
      <c r="F56" s="16">
        <f t="shared" si="1"/>
        <v>0</v>
      </c>
      <c r="G56" s="19"/>
      <c r="H56" s="16"/>
      <c r="I56" s="19"/>
      <c r="J56" s="16"/>
      <c r="K56" s="19"/>
      <c r="L56" s="16"/>
      <c r="M56" s="20" t="e">
        <f t="shared" ca="1" si="2"/>
        <v>#NAME?</v>
      </c>
      <c r="N56" s="20" t="e">
        <f t="shared" ca="1" si="3"/>
        <v>#NAME?</v>
      </c>
      <c r="O56" s="20" t="e">
        <f t="shared" ca="1" si="4"/>
        <v>#NAME?</v>
      </c>
      <c r="P56" s="20" t="e">
        <f t="shared" ca="1" si="7"/>
        <v>#NAME?</v>
      </c>
      <c r="Q56" s="20" t="e">
        <f t="shared" ca="1" si="5"/>
        <v>#NAME?</v>
      </c>
      <c r="R56" s="20" t="e">
        <f t="shared" ca="1" si="6"/>
        <v>#NAME?</v>
      </c>
    </row>
    <row r="57" spans="1:18">
      <c r="A57" s="17"/>
      <c r="B57" s="14"/>
      <c r="C57" s="14"/>
      <c r="D57" s="14" t="s">
        <v>58</v>
      </c>
      <c r="E57" s="9">
        <f t="shared" si="1"/>
        <v>0</v>
      </c>
      <c r="F57" s="16">
        <f t="shared" si="1"/>
        <v>0</v>
      </c>
      <c r="G57" s="19"/>
      <c r="H57" s="16"/>
      <c r="I57" s="19"/>
      <c r="J57" s="16"/>
      <c r="K57" s="19"/>
      <c r="L57" s="16"/>
      <c r="M57" s="20" t="e">
        <f t="shared" ca="1" si="2"/>
        <v>#NAME?</v>
      </c>
      <c r="N57" s="20" t="e">
        <f t="shared" ca="1" si="3"/>
        <v>#NAME?</v>
      </c>
      <c r="O57" s="20" t="e">
        <f t="shared" ca="1" si="4"/>
        <v>#NAME?</v>
      </c>
      <c r="P57" s="20" t="e">
        <f t="shared" ca="1" si="7"/>
        <v>#NAME?</v>
      </c>
      <c r="Q57" s="20" t="e">
        <f t="shared" ca="1" si="5"/>
        <v>#NAME?</v>
      </c>
      <c r="R57" s="20" t="e">
        <f t="shared" ca="1" si="6"/>
        <v>#NAME?</v>
      </c>
    </row>
    <row r="58" spans="1:18">
      <c r="A58" s="17"/>
      <c r="B58" s="14"/>
      <c r="C58" s="14"/>
      <c r="D58" s="14" t="s">
        <v>59</v>
      </c>
      <c r="E58" s="9">
        <f t="shared" si="1"/>
        <v>0</v>
      </c>
      <c r="F58" s="16">
        <f t="shared" si="1"/>
        <v>0</v>
      </c>
      <c r="G58" s="19"/>
      <c r="H58" s="16"/>
      <c r="I58" s="19"/>
      <c r="J58" s="16"/>
      <c r="K58" s="19"/>
      <c r="L58" s="16"/>
      <c r="M58" s="20" t="e">
        <f t="shared" ca="1" si="2"/>
        <v>#NAME?</v>
      </c>
      <c r="N58" s="20" t="e">
        <f t="shared" ca="1" si="3"/>
        <v>#NAME?</v>
      </c>
      <c r="O58" s="20" t="e">
        <f t="shared" ca="1" si="4"/>
        <v>#NAME?</v>
      </c>
      <c r="P58" s="20" t="e">
        <f t="shared" ca="1" si="7"/>
        <v>#NAME?</v>
      </c>
      <c r="Q58" s="20" t="e">
        <f t="shared" ca="1" si="5"/>
        <v>#NAME?</v>
      </c>
      <c r="R58" s="20" t="e">
        <f t="shared" ca="1" si="6"/>
        <v>#NAME?</v>
      </c>
    </row>
    <row r="59" spans="1:18">
      <c r="A59" s="17"/>
      <c r="B59" s="14"/>
      <c r="C59" s="14"/>
      <c r="D59" s="14" t="s">
        <v>60</v>
      </c>
      <c r="E59" s="9">
        <f t="shared" si="1"/>
        <v>0</v>
      </c>
      <c r="F59" s="16">
        <f t="shared" si="1"/>
        <v>0</v>
      </c>
      <c r="G59" s="19"/>
      <c r="H59" s="16"/>
      <c r="I59" s="19"/>
      <c r="J59" s="16"/>
      <c r="K59" s="19"/>
      <c r="L59" s="16"/>
      <c r="M59" s="20" t="e">
        <f t="shared" ca="1" si="2"/>
        <v>#NAME?</v>
      </c>
      <c r="N59" s="20" t="e">
        <f t="shared" ca="1" si="3"/>
        <v>#NAME?</v>
      </c>
      <c r="O59" s="20" t="e">
        <f t="shared" ca="1" si="4"/>
        <v>#NAME?</v>
      </c>
      <c r="P59" s="20" t="e">
        <f t="shared" ca="1" si="7"/>
        <v>#NAME?</v>
      </c>
      <c r="Q59" s="20" t="e">
        <f t="shared" ca="1" si="5"/>
        <v>#NAME?</v>
      </c>
      <c r="R59" s="20" t="e">
        <f t="shared" ca="1" si="6"/>
        <v>#NAME?</v>
      </c>
    </row>
    <row r="60" spans="1:18">
      <c r="A60" s="17"/>
      <c r="B60" s="14"/>
      <c r="C60" s="14"/>
      <c r="D60" s="14" t="s">
        <v>61</v>
      </c>
      <c r="E60" s="9">
        <f t="shared" si="1"/>
        <v>0</v>
      </c>
      <c r="F60" s="16">
        <f t="shared" si="1"/>
        <v>0</v>
      </c>
      <c r="G60" s="19"/>
      <c r="H60" s="16"/>
      <c r="I60" s="19"/>
      <c r="J60" s="16"/>
      <c r="K60" s="19"/>
      <c r="L60" s="16"/>
      <c r="M60" s="20" t="e">
        <f t="shared" ca="1" si="2"/>
        <v>#NAME?</v>
      </c>
      <c r="N60" s="20" t="e">
        <f t="shared" ca="1" si="3"/>
        <v>#NAME?</v>
      </c>
      <c r="O60" s="20" t="e">
        <f t="shared" ca="1" si="4"/>
        <v>#NAME?</v>
      </c>
      <c r="P60" s="20" t="e">
        <f t="shared" ca="1" si="7"/>
        <v>#NAME?</v>
      </c>
      <c r="Q60" s="20" t="e">
        <f t="shared" ca="1" si="5"/>
        <v>#NAME?</v>
      </c>
      <c r="R60" s="20" t="e">
        <f t="shared" ca="1" si="6"/>
        <v>#NAME?</v>
      </c>
    </row>
    <row r="61" spans="1:18">
      <c r="A61" s="17"/>
      <c r="B61" s="14"/>
      <c r="C61" s="14"/>
      <c r="D61" s="14" t="s">
        <v>62</v>
      </c>
      <c r="E61" s="9">
        <f t="shared" si="1"/>
        <v>0</v>
      </c>
      <c r="F61" s="16">
        <f t="shared" si="1"/>
        <v>0</v>
      </c>
      <c r="G61" s="19"/>
      <c r="H61" s="16"/>
      <c r="I61" s="19"/>
      <c r="J61" s="16"/>
      <c r="K61" s="19"/>
      <c r="L61" s="16"/>
      <c r="M61" s="20" t="e">
        <f t="shared" ca="1" si="2"/>
        <v>#NAME?</v>
      </c>
      <c r="N61" s="20" t="e">
        <f t="shared" ca="1" si="3"/>
        <v>#NAME?</v>
      </c>
      <c r="O61" s="20" t="e">
        <f t="shared" ca="1" si="4"/>
        <v>#NAME?</v>
      </c>
      <c r="P61" s="20" t="e">
        <f t="shared" ca="1" si="7"/>
        <v>#NAME?</v>
      </c>
      <c r="Q61" s="20" t="e">
        <f t="shared" ca="1" si="5"/>
        <v>#NAME?</v>
      </c>
      <c r="R61" s="20" t="e">
        <f t="shared" ca="1" si="6"/>
        <v>#NAME?</v>
      </c>
    </row>
    <row r="62" spans="1:18">
      <c r="A62" s="17"/>
      <c r="B62" s="14"/>
      <c r="C62" s="14"/>
      <c r="D62" s="14" t="s">
        <v>63</v>
      </c>
      <c r="E62" s="9">
        <f t="shared" si="1"/>
        <v>0</v>
      </c>
      <c r="F62" s="16">
        <f t="shared" si="1"/>
        <v>0</v>
      </c>
      <c r="G62" s="19"/>
      <c r="H62" s="16"/>
      <c r="I62" s="19"/>
      <c r="J62" s="16"/>
      <c r="K62" s="19"/>
      <c r="L62" s="16"/>
      <c r="M62" s="20" t="e">
        <f t="shared" ca="1" si="2"/>
        <v>#NAME?</v>
      </c>
      <c r="N62" s="20" t="e">
        <f t="shared" ca="1" si="3"/>
        <v>#NAME?</v>
      </c>
      <c r="O62" s="20" t="e">
        <f t="shared" ca="1" si="4"/>
        <v>#NAME?</v>
      </c>
      <c r="P62" s="20" t="e">
        <f t="shared" ca="1" si="7"/>
        <v>#NAME?</v>
      </c>
      <c r="Q62" s="20" t="e">
        <f t="shared" ca="1" si="5"/>
        <v>#NAME?</v>
      </c>
      <c r="R62" s="20" t="e">
        <f t="shared" ca="1" si="6"/>
        <v>#NAME?</v>
      </c>
    </row>
    <row r="63" spans="1:18">
      <c r="A63" s="17"/>
      <c r="B63" s="14"/>
      <c r="C63" s="14"/>
      <c r="D63" s="14" t="s">
        <v>64</v>
      </c>
      <c r="E63" s="9">
        <f t="shared" si="1"/>
        <v>0</v>
      </c>
      <c r="F63" s="16">
        <f t="shared" si="1"/>
        <v>0</v>
      </c>
      <c r="G63" s="19"/>
      <c r="H63" s="16"/>
      <c r="I63" s="19"/>
      <c r="J63" s="16"/>
      <c r="K63" s="19"/>
      <c r="L63" s="16"/>
      <c r="M63" s="20" t="e">
        <f t="shared" ca="1" si="2"/>
        <v>#NAME?</v>
      </c>
      <c r="N63" s="20" t="e">
        <f t="shared" ca="1" si="3"/>
        <v>#NAME?</v>
      </c>
      <c r="O63" s="20" t="e">
        <f t="shared" ca="1" si="4"/>
        <v>#NAME?</v>
      </c>
      <c r="P63" s="20" t="e">
        <f t="shared" ca="1" si="7"/>
        <v>#NAME?</v>
      </c>
      <c r="Q63" s="20" t="e">
        <f t="shared" ca="1" si="5"/>
        <v>#NAME?</v>
      </c>
      <c r="R63" s="20" t="e">
        <f t="shared" ca="1" si="6"/>
        <v>#NAME?</v>
      </c>
    </row>
    <row r="64" spans="1:18">
      <c r="A64" s="17"/>
      <c r="B64" s="14"/>
      <c r="C64" s="14"/>
      <c r="D64" s="14" t="s">
        <v>65</v>
      </c>
      <c r="E64" s="9">
        <f t="shared" si="1"/>
        <v>0</v>
      </c>
      <c r="F64" s="16">
        <f t="shared" si="1"/>
        <v>0</v>
      </c>
      <c r="G64" s="19"/>
      <c r="H64" s="16"/>
      <c r="I64" s="19"/>
      <c r="J64" s="16"/>
      <c r="K64" s="19"/>
      <c r="L64" s="16"/>
      <c r="M64" s="20" t="e">
        <f t="shared" ca="1" si="2"/>
        <v>#NAME?</v>
      </c>
      <c r="N64" s="20" t="e">
        <f t="shared" ca="1" si="3"/>
        <v>#NAME?</v>
      </c>
      <c r="O64" s="20" t="e">
        <f t="shared" ca="1" si="4"/>
        <v>#NAME?</v>
      </c>
      <c r="P64" s="20" t="e">
        <f t="shared" ca="1" si="7"/>
        <v>#NAME?</v>
      </c>
      <c r="Q64" s="20" t="e">
        <f t="shared" ca="1" si="5"/>
        <v>#NAME?</v>
      </c>
      <c r="R64" s="20" t="e">
        <f t="shared" ca="1" si="6"/>
        <v>#NAME?</v>
      </c>
    </row>
    <row r="65" spans="1:18">
      <c r="A65" s="17"/>
      <c r="B65" s="14"/>
      <c r="C65" s="14"/>
      <c r="D65" s="14" t="s">
        <v>66</v>
      </c>
      <c r="E65" s="9">
        <f t="shared" si="1"/>
        <v>0</v>
      </c>
      <c r="F65" s="16">
        <f t="shared" si="1"/>
        <v>0</v>
      </c>
      <c r="G65" s="19"/>
      <c r="H65" s="16"/>
      <c r="I65" s="19"/>
      <c r="J65" s="16"/>
      <c r="K65" s="19"/>
      <c r="L65" s="16"/>
      <c r="M65" s="20" t="e">
        <f t="shared" ca="1" si="2"/>
        <v>#NAME?</v>
      </c>
      <c r="N65" s="20" t="e">
        <f t="shared" ca="1" si="3"/>
        <v>#NAME?</v>
      </c>
      <c r="O65" s="20" t="e">
        <f t="shared" ca="1" si="4"/>
        <v>#NAME?</v>
      </c>
      <c r="P65" s="20" t="e">
        <f t="shared" ca="1" si="7"/>
        <v>#NAME?</v>
      </c>
      <c r="Q65" s="20" t="e">
        <f t="shared" ca="1" si="5"/>
        <v>#NAME?</v>
      </c>
      <c r="R65" s="20" t="e">
        <f t="shared" ca="1" si="6"/>
        <v>#NAME?</v>
      </c>
    </row>
    <row r="66" spans="1:18">
      <c r="A66" s="17"/>
      <c r="B66" s="14"/>
      <c r="C66" s="14"/>
      <c r="D66" s="14" t="s">
        <v>67</v>
      </c>
      <c r="E66" s="9">
        <f t="shared" si="1"/>
        <v>0</v>
      </c>
      <c r="F66" s="16">
        <f t="shared" si="1"/>
        <v>0</v>
      </c>
      <c r="G66" s="19"/>
      <c r="H66" s="16"/>
      <c r="I66" s="19"/>
      <c r="J66" s="16"/>
      <c r="K66" s="19"/>
      <c r="L66" s="16"/>
      <c r="M66" s="20" t="e">
        <f t="shared" ca="1" si="2"/>
        <v>#NAME?</v>
      </c>
      <c r="N66" s="20" t="e">
        <f t="shared" ca="1" si="3"/>
        <v>#NAME?</v>
      </c>
      <c r="O66" s="20" t="e">
        <f t="shared" ca="1" si="4"/>
        <v>#NAME?</v>
      </c>
      <c r="P66" s="20" t="e">
        <f t="shared" ca="1" si="7"/>
        <v>#NAME?</v>
      </c>
      <c r="Q66" s="20" t="e">
        <f t="shared" ca="1" si="5"/>
        <v>#NAME?</v>
      </c>
      <c r="R66" s="20" t="e">
        <f t="shared" ca="1" si="6"/>
        <v>#NAME?</v>
      </c>
    </row>
    <row r="67" spans="1:18">
      <c r="A67" s="17"/>
      <c r="B67" s="14"/>
      <c r="C67" s="14"/>
      <c r="D67" s="14" t="s">
        <v>68</v>
      </c>
      <c r="E67" s="9">
        <f t="shared" si="1"/>
        <v>0</v>
      </c>
      <c r="F67" s="16">
        <f t="shared" si="1"/>
        <v>0</v>
      </c>
      <c r="G67" s="19"/>
      <c r="H67" s="16"/>
      <c r="I67" s="19"/>
      <c r="J67" s="16"/>
      <c r="K67" s="19"/>
      <c r="L67" s="16"/>
      <c r="M67" s="20" t="e">
        <f t="shared" ca="1" si="2"/>
        <v>#NAME?</v>
      </c>
      <c r="N67" s="20" t="e">
        <f t="shared" ca="1" si="3"/>
        <v>#NAME?</v>
      </c>
      <c r="O67" s="20" t="e">
        <f t="shared" ca="1" si="4"/>
        <v>#NAME?</v>
      </c>
      <c r="P67" s="20" t="e">
        <f t="shared" ca="1" si="7"/>
        <v>#NAME?</v>
      </c>
      <c r="Q67" s="20" t="e">
        <f t="shared" ca="1" si="5"/>
        <v>#NAME?</v>
      </c>
      <c r="R67" s="20" t="e">
        <f t="shared" ca="1" si="6"/>
        <v>#NAME?</v>
      </c>
    </row>
    <row r="68" spans="1:18">
      <c r="A68" s="17"/>
      <c r="B68" s="14"/>
      <c r="C68" s="14"/>
      <c r="D68" s="14" t="s">
        <v>69</v>
      </c>
      <c r="E68" s="9">
        <f t="shared" si="1"/>
        <v>0</v>
      </c>
      <c r="F68" s="16">
        <f t="shared" si="1"/>
        <v>0</v>
      </c>
      <c r="G68" s="19"/>
      <c r="H68" s="16"/>
      <c r="I68" s="19"/>
      <c r="J68" s="16"/>
      <c r="K68" s="19"/>
      <c r="L68" s="16"/>
      <c r="M68" s="20" t="e">
        <f t="shared" ca="1" si="2"/>
        <v>#NAME?</v>
      </c>
      <c r="N68" s="20" t="e">
        <f t="shared" ca="1" si="3"/>
        <v>#NAME?</v>
      </c>
      <c r="O68" s="20" t="e">
        <f t="shared" ca="1" si="4"/>
        <v>#NAME?</v>
      </c>
      <c r="P68" s="20" t="e">
        <f t="shared" ca="1" si="7"/>
        <v>#NAME?</v>
      </c>
      <c r="Q68" s="20" t="e">
        <f t="shared" ca="1" si="5"/>
        <v>#NAME?</v>
      </c>
      <c r="R68" s="20" t="e">
        <f t="shared" ca="1" si="6"/>
        <v>#NAME?</v>
      </c>
    </row>
    <row r="69" spans="1:18">
      <c r="A69" s="17"/>
      <c r="B69" s="14"/>
      <c r="C69" s="14"/>
      <c r="D69" s="14" t="s">
        <v>70</v>
      </c>
      <c r="E69" s="9">
        <f t="shared" si="1"/>
        <v>0</v>
      </c>
      <c r="F69" s="16">
        <f t="shared" si="1"/>
        <v>0</v>
      </c>
      <c r="G69" s="19"/>
      <c r="H69" s="16"/>
      <c r="I69" s="19"/>
      <c r="J69" s="16"/>
      <c r="K69" s="19"/>
      <c r="L69" s="16"/>
      <c r="M69" s="20" t="e">
        <f t="shared" ca="1" si="2"/>
        <v>#NAME?</v>
      </c>
      <c r="N69" s="20" t="e">
        <f t="shared" ca="1" si="3"/>
        <v>#NAME?</v>
      </c>
      <c r="O69" s="20" t="e">
        <f t="shared" ca="1" si="4"/>
        <v>#NAME?</v>
      </c>
      <c r="P69" s="20" t="e">
        <f t="shared" ca="1" si="7"/>
        <v>#NAME?</v>
      </c>
      <c r="Q69" s="20" t="e">
        <f t="shared" ca="1" si="5"/>
        <v>#NAME?</v>
      </c>
      <c r="R69" s="20" t="e">
        <f t="shared" ca="1" si="6"/>
        <v>#NAME?</v>
      </c>
    </row>
    <row r="70" spans="1:18">
      <c r="A70" s="17"/>
      <c r="B70" s="14"/>
      <c r="C70" s="18" t="s">
        <v>71</v>
      </c>
      <c r="D70" s="14"/>
      <c r="E70" s="9"/>
      <c r="F70" s="16"/>
      <c r="G70" s="16"/>
      <c r="H70" s="16"/>
      <c r="I70" s="16"/>
      <c r="J70" s="16"/>
      <c r="K70" s="16"/>
      <c r="L70" s="16"/>
      <c r="M70" s="20" t="e">
        <f t="shared" ca="1" si="2"/>
        <v>#NAME?</v>
      </c>
      <c r="N70" s="20" t="e">
        <f t="shared" ca="1" si="3"/>
        <v>#NAME?</v>
      </c>
      <c r="O70" s="20" t="e">
        <f t="shared" ca="1" si="4"/>
        <v>#NAME?</v>
      </c>
      <c r="P70" s="20" t="e">
        <f t="shared" ca="1" si="7"/>
        <v>#NAME?</v>
      </c>
      <c r="Q70" s="20" t="e">
        <f t="shared" ca="1" si="5"/>
        <v>#NAME?</v>
      </c>
      <c r="R70" s="20" t="e">
        <f t="shared" ca="1" si="6"/>
        <v>#NAME?</v>
      </c>
    </row>
    <row r="71" spans="1:18">
      <c r="A71" s="17"/>
      <c r="B71" s="14"/>
      <c r="C71" s="14"/>
      <c r="D71" s="14" t="s">
        <v>72</v>
      </c>
      <c r="E71" s="9">
        <f t="shared" si="1"/>
        <v>0</v>
      </c>
      <c r="F71" s="16">
        <f t="shared" si="1"/>
        <v>0</v>
      </c>
      <c r="G71" s="19"/>
      <c r="H71" s="16"/>
      <c r="I71" s="19"/>
      <c r="J71" s="16"/>
      <c r="K71" s="19"/>
      <c r="L71" s="16"/>
      <c r="M71" s="20" t="e">
        <f t="shared" ca="1" si="2"/>
        <v>#NAME?</v>
      </c>
      <c r="N71" s="20" t="e">
        <f t="shared" ca="1" si="3"/>
        <v>#NAME?</v>
      </c>
      <c r="O71" s="20" t="e">
        <f t="shared" ca="1" si="4"/>
        <v>#NAME?</v>
      </c>
      <c r="P71" s="20" t="e">
        <f t="shared" ca="1" si="7"/>
        <v>#NAME?</v>
      </c>
      <c r="Q71" s="20" t="e">
        <f t="shared" ca="1" si="5"/>
        <v>#NAME?</v>
      </c>
      <c r="R71" s="20" t="e">
        <f t="shared" ca="1" si="6"/>
        <v>#NAME?</v>
      </c>
    </row>
    <row r="72" spans="1:18">
      <c r="A72" s="17"/>
      <c r="B72" s="14"/>
      <c r="C72" s="14"/>
      <c r="D72" s="14" t="s">
        <v>73</v>
      </c>
      <c r="E72" s="9">
        <f t="shared" si="1"/>
        <v>0</v>
      </c>
      <c r="F72" s="16">
        <f t="shared" si="1"/>
        <v>0</v>
      </c>
      <c r="G72" s="19"/>
      <c r="H72" s="16"/>
      <c r="I72" s="19"/>
      <c r="J72" s="16"/>
      <c r="K72" s="19"/>
      <c r="L72" s="16"/>
      <c r="M72" s="20" t="e">
        <f t="shared" ca="1" si="2"/>
        <v>#NAME?</v>
      </c>
      <c r="N72" s="20" t="e">
        <f t="shared" ca="1" si="3"/>
        <v>#NAME?</v>
      </c>
      <c r="O72" s="20" t="e">
        <f t="shared" ca="1" si="4"/>
        <v>#NAME?</v>
      </c>
      <c r="P72" s="20" t="e">
        <f t="shared" ca="1" si="7"/>
        <v>#NAME?</v>
      </c>
      <c r="Q72" s="20" t="e">
        <f t="shared" ca="1" si="5"/>
        <v>#NAME?</v>
      </c>
      <c r="R72" s="20" t="e">
        <f t="shared" ca="1" si="6"/>
        <v>#NAME?</v>
      </c>
    </row>
    <row r="73" spans="1:18">
      <c r="A73" s="17"/>
      <c r="B73" s="14"/>
      <c r="C73" s="14"/>
      <c r="D73" s="14" t="s">
        <v>74</v>
      </c>
      <c r="E73" s="9">
        <f t="shared" si="1"/>
        <v>0</v>
      </c>
      <c r="F73" s="16">
        <f t="shared" si="1"/>
        <v>0</v>
      </c>
      <c r="G73" s="19"/>
      <c r="H73" s="16"/>
      <c r="I73" s="19"/>
      <c r="J73" s="16"/>
      <c r="K73" s="19"/>
      <c r="L73" s="16"/>
      <c r="M73" s="20" t="e">
        <f t="shared" ca="1" si="2"/>
        <v>#NAME?</v>
      </c>
      <c r="N73" s="20" t="e">
        <f t="shared" ca="1" si="3"/>
        <v>#NAME?</v>
      </c>
      <c r="O73" s="20" t="e">
        <f t="shared" ca="1" si="4"/>
        <v>#NAME?</v>
      </c>
      <c r="P73" s="20" t="e">
        <f t="shared" ca="1" si="7"/>
        <v>#NAME?</v>
      </c>
      <c r="Q73" s="20" t="e">
        <f t="shared" ca="1" si="5"/>
        <v>#NAME?</v>
      </c>
      <c r="R73" s="20" t="e">
        <f t="shared" ca="1" si="6"/>
        <v>#NAME?</v>
      </c>
    </row>
    <row r="74" spans="1:18">
      <c r="A74" s="17"/>
      <c r="B74" s="14"/>
      <c r="C74" s="18" t="s">
        <v>75</v>
      </c>
      <c r="D74" s="18"/>
      <c r="E74" s="21">
        <f t="shared" si="1"/>
        <v>0</v>
      </c>
      <c r="F74" s="21">
        <f t="shared" si="1"/>
        <v>0</v>
      </c>
      <c r="G74" s="21">
        <f t="shared" ref="G74:L74" si="10">SUM(G51:G73)</f>
        <v>0</v>
      </c>
      <c r="H74" s="21">
        <f t="shared" si="10"/>
        <v>0</v>
      </c>
      <c r="I74" s="21">
        <f t="shared" si="10"/>
        <v>0</v>
      </c>
      <c r="J74" s="21">
        <f t="shared" si="10"/>
        <v>0</v>
      </c>
      <c r="K74" s="21">
        <f t="shared" si="10"/>
        <v>0</v>
      </c>
      <c r="L74" s="21">
        <f t="shared" si="10"/>
        <v>0</v>
      </c>
      <c r="M74" s="20" t="e">
        <f t="shared" ca="1" si="2"/>
        <v>#NAME?</v>
      </c>
      <c r="N74" s="20" t="e">
        <f t="shared" ca="1" si="3"/>
        <v>#NAME?</v>
      </c>
      <c r="O74" s="20" t="e">
        <f t="shared" ca="1" si="4"/>
        <v>#NAME?</v>
      </c>
      <c r="P74" s="20" t="e">
        <f t="shared" ca="1" si="7"/>
        <v>#NAME?</v>
      </c>
      <c r="Q74" s="20" t="e">
        <f t="shared" ca="1" si="5"/>
        <v>#NAME?</v>
      </c>
      <c r="R74" s="20" t="e">
        <f t="shared" ca="1" si="6"/>
        <v>#NAME?</v>
      </c>
    </row>
    <row r="75" spans="1:18">
      <c r="A75" s="17"/>
      <c r="B75" s="18" t="s">
        <v>76</v>
      </c>
      <c r="C75" s="14"/>
      <c r="D75" s="14"/>
      <c r="E75" s="9"/>
      <c r="F75" s="16"/>
      <c r="G75" s="16"/>
      <c r="H75" s="16"/>
      <c r="I75" s="16"/>
      <c r="J75" s="16"/>
      <c r="K75" s="16"/>
      <c r="L75" s="16"/>
      <c r="M75" s="20" t="e">
        <f t="shared" ca="1" si="2"/>
        <v>#NAME?</v>
      </c>
      <c r="N75" s="20" t="e">
        <f t="shared" ca="1" si="3"/>
        <v>#NAME?</v>
      </c>
      <c r="O75" s="20" t="e">
        <f t="shared" ca="1" si="4"/>
        <v>#NAME?</v>
      </c>
      <c r="P75" s="20" t="e">
        <f t="shared" ca="1" si="7"/>
        <v>#NAME?</v>
      </c>
      <c r="Q75" s="20" t="e">
        <f t="shared" ca="1" si="5"/>
        <v>#NAME?</v>
      </c>
      <c r="R75" s="20" t="e">
        <f t="shared" ca="1" si="6"/>
        <v>#NAME?</v>
      </c>
    </row>
    <row r="76" spans="1:18">
      <c r="A76" s="17"/>
      <c r="B76" s="14"/>
      <c r="C76" s="14" t="s">
        <v>77</v>
      </c>
      <c r="D76" s="14"/>
      <c r="E76" s="9">
        <f t="shared" si="1"/>
        <v>0</v>
      </c>
      <c r="F76" s="16">
        <f t="shared" si="1"/>
        <v>0</v>
      </c>
      <c r="G76" s="19"/>
      <c r="H76" s="16"/>
      <c r="I76" s="19"/>
      <c r="J76" s="16"/>
      <c r="K76" s="19"/>
      <c r="L76" s="16"/>
      <c r="M76" s="20" t="e">
        <f t="shared" ca="1" si="2"/>
        <v>#NAME?</v>
      </c>
      <c r="N76" s="20" t="e">
        <f t="shared" ca="1" si="3"/>
        <v>#NAME?</v>
      </c>
      <c r="O76" s="20" t="e">
        <f t="shared" ca="1" si="4"/>
        <v>#NAME?</v>
      </c>
      <c r="P76" s="20" t="e">
        <f t="shared" ca="1" si="7"/>
        <v>#NAME?</v>
      </c>
      <c r="Q76" s="20" t="e">
        <f t="shared" ca="1" si="5"/>
        <v>#NAME?</v>
      </c>
      <c r="R76" s="20" t="e">
        <f t="shared" ca="1" si="6"/>
        <v>#NAME?</v>
      </c>
    </row>
    <row r="77" spans="1:18">
      <c r="A77" s="17"/>
      <c r="B77" s="14"/>
      <c r="C77" s="14" t="s">
        <v>78</v>
      </c>
      <c r="D77" s="14"/>
      <c r="E77" s="9">
        <f t="shared" si="1"/>
        <v>0</v>
      </c>
      <c r="F77" s="16">
        <f t="shared" si="1"/>
        <v>0</v>
      </c>
      <c r="G77" s="19"/>
      <c r="H77" s="16"/>
      <c r="I77" s="19"/>
      <c r="J77" s="16"/>
      <c r="K77" s="19"/>
      <c r="L77" s="16"/>
      <c r="M77" s="20" t="e">
        <f t="shared" ca="1" si="2"/>
        <v>#NAME?</v>
      </c>
      <c r="N77" s="20" t="e">
        <f t="shared" ca="1" si="3"/>
        <v>#NAME?</v>
      </c>
      <c r="O77" s="20" t="e">
        <f t="shared" ca="1" si="4"/>
        <v>#NAME?</v>
      </c>
      <c r="P77" s="20" t="e">
        <f t="shared" ca="1" si="7"/>
        <v>#NAME?</v>
      </c>
      <c r="Q77" s="20" t="e">
        <f t="shared" ca="1" si="5"/>
        <v>#NAME?</v>
      </c>
      <c r="R77" s="20" t="e">
        <f t="shared" ca="1" si="6"/>
        <v>#NAME?</v>
      </c>
    </row>
    <row r="78" spans="1:18">
      <c r="A78" s="17"/>
      <c r="B78" s="14"/>
      <c r="C78" s="14" t="s">
        <v>79</v>
      </c>
      <c r="D78" s="14"/>
      <c r="E78" s="9">
        <f t="shared" ref="E78:F140" si="11">G78+I78+K78</f>
        <v>0</v>
      </c>
      <c r="F78" s="16">
        <f t="shared" si="11"/>
        <v>0</v>
      </c>
      <c r="G78" s="19"/>
      <c r="H78" s="16"/>
      <c r="I78" s="19"/>
      <c r="J78" s="16"/>
      <c r="K78" s="19"/>
      <c r="L78" s="16"/>
      <c r="M78" s="20" t="e">
        <f t="shared" ref="M78:M141" ca="1" si="12">IF(isformula(G78),2,TYPE(G78))</f>
        <v>#NAME?</v>
      </c>
      <c r="N78" s="20" t="e">
        <f t="shared" ref="N78:N141" ca="1" si="13">IF(isformula(H78),2,TYPE(H78))</f>
        <v>#NAME?</v>
      </c>
      <c r="O78" s="20" t="e">
        <f t="shared" ref="O78:O141" ca="1" si="14">IF(isformula(I78),2,TYPE(I78))</f>
        <v>#NAME?</v>
      </c>
      <c r="P78" s="20" t="e">
        <f t="shared" ref="P78:P141" ca="1" si="15">IF(isformula(J78),2,TYPE(J78))</f>
        <v>#NAME?</v>
      </c>
      <c r="Q78" s="20" t="e">
        <f t="shared" ref="Q78:Q141" ca="1" si="16">IF(isformula(K78),2,TYPE(K78))</f>
        <v>#NAME?</v>
      </c>
      <c r="R78" s="20" t="e">
        <f t="shared" ref="R78:R141" ca="1" si="17">IF(isformula(L78),2,TYPE(L78))</f>
        <v>#NAME?</v>
      </c>
    </row>
    <row r="79" spans="1:18">
      <c r="A79" s="17"/>
      <c r="B79" s="14"/>
      <c r="C79" s="14" t="s">
        <v>80</v>
      </c>
      <c r="D79" s="14"/>
      <c r="E79" s="9">
        <f t="shared" si="11"/>
        <v>0</v>
      </c>
      <c r="F79" s="16">
        <f t="shared" si="11"/>
        <v>0</v>
      </c>
      <c r="G79" s="19"/>
      <c r="H79" s="16"/>
      <c r="I79" s="19"/>
      <c r="J79" s="16"/>
      <c r="K79" s="19"/>
      <c r="L79" s="16"/>
      <c r="M79" s="20" t="e">
        <f t="shared" ca="1" si="12"/>
        <v>#NAME?</v>
      </c>
      <c r="N79" s="20" t="e">
        <f t="shared" ca="1" si="13"/>
        <v>#NAME?</v>
      </c>
      <c r="O79" s="20" t="e">
        <f t="shared" ca="1" si="14"/>
        <v>#NAME?</v>
      </c>
      <c r="P79" s="20" t="e">
        <f t="shared" ca="1" si="15"/>
        <v>#NAME?</v>
      </c>
      <c r="Q79" s="20" t="e">
        <f t="shared" ca="1" si="16"/>
        <v>#NAME?</v>
      </c>
      <c r="R79" s="20" t="e">
        <f t="shared" ca="1" si="17"/>
        <v>#NAME?</v>
      </c>
    </row>
    <row r="80" spans="1:18">
      <c r="A80" s="17"/>
      <c r="B80" s="14"/>
      <c r="C80" s="14" t="s">
        <v>81</v>
      </c>
      <c r="D80" s="14"/>
      <c r="E80" s="9">
        <f t="shared" si="11"/>
        <v>0</v>
      </c>
      <c r="F80" s="16">
        <f t="shared" si="11"/>
        <v>0</v>
      </c>
      <c r="G80" s="19"/>
      <c r="H80" s="16"/>
      <c r="I80" s="19"/>
      <c r="J80" s="16"/>
      <c r="K80" s="19"/>
      <c r="L80" s="16"/>
      <c r="M80" s="20" t="e">
        <f t="shared" ca="1" si="12"/>
        <v>#NAME?</v>
      </c>
      <c r="N80" s="20" t="e">
        <f t="shared" ca="1" si="13"/>
        <v>#NAME?</v>
      </c>
      <c r="O80" s="20" t="e">
        <f t="shared" ca="1" si="14"/>
        <v>#NAME?</v>
      </c>
      <c r="P80" s="20" t="e">
        <f t="shared" ca="1" si="15"/>
        <v>#NAME?</v>
      </c>
      <c r="Q80" s="20" t="e">
        <f t="shared" ca="1" si="16"/>
        <v>#NAME?</v>
      </c>
      <c r="R80" s="20" t="e">
        <f t="shared" ca="1" si="17"/>
        <v>#NAME?</v>
      </c>
    </row>
    <row r="81" spans="1:18">
      <c r="A81" s="17"/>
      <c r="B81" s="14"/>
      <c r="C81" s="14" t="s">
        <v>82</v>
      </c>
      <c r="D81" s="14"/>
      <c r="E81" s="9">
        <f t="shared" si="11"/>
        <v>0</v>
      </c>
      <c r="F81" s="16">
        <f t="shared" si="11"/>
        <v>0</v>
      </c>
      <c r="G81" s="19"/>
      <c r="H81" s="16"/>
      <c r="I81" s="19"/>
      <c r="J81" s="16"/>
      <c r="K81" s="19"/>
      <c r="L81" s="16"/>
      <c r="M81" s="20" t="e">
        <f t="shared" ca="1" si="12"/>
        <v>#NAME?</v>
      </c>
      <c r="N81" s="20" t="e">
        <f t="shared" ca="1" si="13"/>
        <v>#NAME?</v>
      </c>
      <c r="O81" s="20" t="e">
        <f t="shared" ca="1" si="14"/>
        <v>#NAME?</v>
      </c>
      <c r="P81" s="20" t="e">
        <f t="shared" ca="1" si="15"/>
        <v>#NAME?</v>
      </c>
      <c r="Q81" s="20" t="e">
        <f t="shared" ca="1" si="16"/>
        <v>#NAME?</v>
      </c>
      <c r="R81" s="20" t="e">
        <f t="shared" ca="1" si="17"/>
        <v>#NAME?</v>
      </c>
    </row>
    <row r="82" spans="1:18">
      <c r="A82" s="17"/>
      <c r="B82" s="14"/>
      <c r="C82" s="14" t="s">
        <v>83</v>
      </c>
      <c r="D82" s="14"/>
      <c r="E82" s="9">
        <f t="shared" si="11"/>
        <v>0</v>
      </c>
      <c r="F82" s="16">
        <f t="shared" si="11"/>
        <v>0</v>
      </c>
      <c r="G82" s="19"/>
      <c r="H82" s="16"/>
      <c r="I82" s="19"/>
      <c r="J82" s="16"/>
      <c r="K82" s="19"/>
      <c r="L82" s="16"/>
      <c r="M82" s="20" t="e">
        <f t="shared" ca="1" si="12"/>
        <v>#NAME?</v>
      </c>
      <c r="N82" s="20" t="e">
        <f t="shared" ca="1" si="13"/>
        <v>#NAME?</v>
      </c>
      <c r="O82" s="20" t="e">
        <f t="shared" ca="1" si="14"/>
        <v>#NAME?</v>
      </c>
      <c r="P82" s="20" t="e">
        <f t="shared" ca="1" si="15"/>
        <v>#NAME?</v>
      </c>
      <c r="Q82" s="20" t="e">
        <f t="shared" ca="1" si="16"/>
        <v>#NAME?</v>
      </c>
      <c r="R82" s="20" t="e">
        <f t="shared" ca="1" si="17"/>
        <v>#NAME?</v>
      </c>
    </row>
    <row r="83" spans="1:18">
      <c r="A83" s="17"/>
      <c r="B83" s="14"/>
      <c r="C83" s="18" t="s">
        <v>84</v>
      </c>
      <c r="D83" s="18"/>
      <c r="E83" s="21">
        <f t="shared" si="11"/>
        <v>0</v>
      </c>
      <c r="F83" s="21">
        <f t="shared" si="11"/>
        <v>0</v>
      </c>
      <c r="G83" s="21">
        <f t="shared" ref="G83:L83" si="18">SUM(G76:G82)</f>
        <v>0</v>
      </c>
      <c r="H83" s="21">
        <f t="shared" si="18"/>
        <v>0</v>
      </c>
      <c r="I83" s="21">
        <f t="shared" si="18"/>
        <v>0</v>
      </c>
      <c r="J83" s="21">
        <f t="shared" si="18"/>
        <v>0</v>
      </c>
      <c r="K83" s="21">
        <f t="shared" si="18"/>
        <v>0</v>
      </c>
      <c r="L83" s="21">
        <f t="shared" si="18"/>
        <v>0</v>
      </c>
      <c r="M83" s="20" t="e">
        <f t="shared" ca="1" si="12"/>
        <v>#NAME?</v>
      </c>
      <c r="N83" s="20" t="e">
        <f t="shared" ca="1" si="13"/>
        <v>#NAME?</v>
      </c>
      <c r="O83" s="20" t="e">
        <f t="shared" ca="1" si="14"/>
        <v>#NAME?</v>
      </c>
      <c r="P83" s="20" t="e">
        <f t="shared" ca="1" si="15"/>
        <v>#NAME?</v>
      </c>
      <c r="Q83" s="20" t="e">
        <f t="shared" ca="1" si="16"/>
        <v>#NAME?</v>
      </c>
      <c r="R83" s="20" t="e">
        <f t="shared" ca="1" si="17"/>
        <v>#NAME?</v>
      </c>
    </row>
    <row r="84" spans="1:18">
      <c r="A84" s="17"/>
      <c r="B84" s="18" t="s">
        <v>85</v>
      </c>
      <c r="C84" s="14"/>
      <c r="D84" s="14"/>
      <c r="E84" s="9"/>
      <c r="F84" s="16"/>
      <c r="G84" s="16"/>
      <c r="H84" s="16"/>
      <c r="I84" s="16"/>
      <c r="J84" s="16"/>
      <c r="K84" s="16"/>
      <c r="L84" s="16"/>
      <c r="M84" s="20" t="e">
        <f t="shared" ca="1" si="12"/>
        <v>#NAME?</v>
      </c>
      <c r="N84" s="20" t="e">
        <f t="shared" ca="1" si="13"/>
        <v>#NAME?</v>
      </c>
      <c r="O84" s="20" t="e">
        <f t="shared" ca="1" si="14"/>
        <v>#NAME?</v>
      </c>
      <c r="P84" s="20" t="e">
        <f t="shared" ca="1" si="15"/>
        <v>#NAME?</v>
      </c>
      <c r="Q84" s="20" t="e">
        <f t="shared" ca="1" si="16"/>
        <v>#NAME?</v>
      </c>
      <c r="R84" s="20" t="e">
        <f t="shared" ca="1" si="17"/>
        <v>#NAME?</v>
      </c>
    </row>
    <row r="85" spans="1:18">
      <c r="A85" s="17"/>
      <c r="B85" s="14"/>
      <c r="C85" s="14" t="s">
        <v>86</v>
      </c>
      <c r="D85" s="14"/>
      <c r="E85" s="9">
        <f t="shared" si="11"/>
        <v>0</v>
      </c>
      <c r="F85" s="16">
        <f t="shared" si="11"/>
        <v>0</v>
      </c>
      <c r="G85" s="19"/>
      <c r="H85" s="16"/>
      <c r="I85" s="19"/>
      <c r="J85" s="16"/>
      <c r="K85" s="19"/>
      <c r="L85" s="16"/>
      <c r="M85" s="20" t="e">
        <f t="shared" ca="1" si="12"/>
        <v>#NAME?</v>
      </c>
      <c r="N85" s="20" t="e">
        <f t="shared" ca="1" si="13"/>
        <v>#NAME?</v>
      </c>
      <c r="O85" s="20" t="e">
        <f t="shared" ca="1" si="14"/>
        <v>#NAME?</v>
      </c>
      <c r="P85" s="20" t="e">
        <f t="shared" ca="1" si="15"/>
        <v>#NAME?</v>
      </c>
      <c r="Q85" s="20" t="e">
        <f t="shared" ca="1" si="16"/>
        <v>#NAME?</v>
      </c>
      <c r="R85" s="20" t="e">
        <f t="shared" ca="1" si="17"/>
        <v>#NAME?</v>
      </c>
    </row>
    <row r="86" spans="1:18">
      <c r="A86" s="17"/>
      <c r="B86" s="14"/>
      <c r="C86" s="14" t="s">
        <v>87</v>
      </c>
      <c r="D86" s="14"/>
      <c r="E86" s="9">
        <f t="shared" si="11"/>
        <v>0</v>
      </c>
      <c r="F86" s="16">
        <f t="shared" si="11"/>
        <v>0</v>
      </c>
      <c r="G86" s="19"/>
      <c r="H86" s="16"/>
      <c r="I86" s="19"/>
      <c r="J86" s="16"/>
      <c r="K86" s="19"/>
      <c r="L86" s="16"/>
      <c r="M86" s="20" t="e">
        <f t="shared" ca="1" si="12"/>
        <v>#NAME?</v>
      </c>
      <c r="N86" s="20" t="e">
        <f t="shared" ca="1" si="13"/>
        <v>#NAME?</v>
      </c>
      <c r="O86" s="20" t="e">
        <f t="shared" ca="1" si="14"/>
        <v>#NAME?</v>
      </c>
      <c r="P86" s="20" t="e">
        <f t="shared" ca="1" si="15"/>
        <v>#NAME?</v>
      </c>
      <c r="Q86" s="20" t="e">
        <f t="shared" ca="1" si="16"/>
        <v>#NAME?</v>
      </c>
      <c r="R86" s="20" t="e">
        <f t="shared" ca="1" si="17"/>
        <v>#NAME?</v>
      </c>
    </row>
    <row r="87" spans="1:18">
      <c r="A87" s="17"/>
      <c r="B87" s="14"/>
      <c r="C87" s="18" t="s">
        <v>88</v>
      </c>
      <c r="D87" s="18"/>
      <c r="E87" s="9">
        <f t="shared" si="11"/>
        <v>0</v>
      </c>
      <c r="F87" s="16">
        <f t="shared" si="11"/>
        <v>0</v>
      </c>
      <c r="G87" s="16">
        <f t="shared" ref="G87:L87" si="19">SUM(G85:G86)</f>
        <v>0</v>
      </c>
      <c r="H87" s="16">
        <f t="shared" si="19"/>
        <v>0</v>
      </c>
      <c r="I87" s="16">
        <f t="shared" si="19"/>
        <v>0</v>
      </c>
      <c r="J87" s="16">
        <f t="shared" si="19"/>
        <v>0</v>
      </c>
      <c r="K87" s="16">
        <f t="shared" si="19"/>
        <v>0</v>
      </c>
      <c r="L87" s="16">
        <f t="shared" si="19"/>
        <v>0</v>
      </c>
      <c r="M87" s="20" t="e">
        <f t="shared" ca="1" si="12"/>
        <v>#NAME?</v>
      </c>
      <c r="N87" s="20" t="e">
        <f t="shared" ca="1" si="13"/>
        <v>#NAME?</v>
      </c>
      <c r="O87" s="20" t="e">
        <f t="shared" ca="1" si="14"/>
        <v>#NAME?</v>
      </c>
      <c r="P87" s="20" t="e">
        <f t="shared" ca="1" si="15"/>
        <v>#NAME?</v>
      </c>
      <c r="Q87" s="20" t="e">
        <f t="shared" ca="1" si="16"/>
        <v>#NAME?</v>
      </c>
      <c r="R87" s="20" t="e">
        <f t="shared" ca="1" si="17"/>
        <v>#NAME?</v>
      </c>
    </row>
    <row r="88" spans="1:18">
      <c r="A88" s="17"/>
      <c r="B88" s="18" t="s">
        <v>89</v>
      </c>
      <c r="C88" s="18"/>
      <c r="D88" s="18"/>
      <c r="E88" s="21">
        <f t="shared" si="11"/>
        <v>11315777.680000002</v>
      </c>
      <c r="F88" s="21">
        <f t="shared" si="11"/>
        <v>17614182.219999999</v>
      </c>
      <c r="G88" s="21">
        <f t="shared" ref="G88:L88" si="20">G87+G83+G74+G48+G25</f>
        <v>5080963.12</v>
      </c>
      <c r="H88" s="21">
        <f t="shared" si="20"/>
        <v>9702878.8300000001</v>
      </c>
      <c r="I88" s="21">
        <f t="shared" si="20"/>
        <v>5079649.7300000004</v>
      </c>
      <c r="J88" s="21">
        <f t="shared" si="20"/>
        <v>6337091.9900000012</v>
      </c>
      <c r="K88" s="21">
        <f t="shared" si="20"/>
        <v>1155164.83</v>
      </c>
      <c r="L88" s="21">
        <f t="shared" si="20"/>
        <v>1574211.4</v>
      </c>
      <c r="M88" s="20" t="e">
        <f t="shared" ca="1" si="12"/>
        <v>#NAME?</v>
      </c>
      <c r="N88" s="20" t="e">
        <f t="shared" ca="1" si="13"/>
        <v>#NAME?</v>
      </c>
      <c r="O88" s="20" t="e">
        <f t="shared" ca="1" si="14"/>
        <v>#NAME?</v>
      </c>
      <c r="P88" s="20" t="e">
        <f t="shared" ca="1" si="15"/>
        <v>#NAME?</v>
      </c>
      <c r="Q88" s="20" t="e">
        <f t="shared" ca="1" si="16"/>
        <v>#NAME?</v>
      </c>
      <c r="R88" s="20" t="e">
        <f t="shared" ca="1" si="17"/>
        <v>#NAME?</v>
      </c>
    </row>
    <row r="89" spans="1:18">
      <c r="A89" s="13" t="s">
        <v>90</v>
      </c>
      <c r="B89" s="18"/>
      <c r="C89" s="18"/>
      <c r="D89" s="18"/>
      <c r="E89" s="9"/>
      <c r="F89" s="16"/>
      <c r="G89" s="16"/>
      <c r="H89" s="16"/>
      <c r="I89" s="16"/>
      <c r="J89" s="16"/>
      <c r="K89" s="16"/>
      <c r="L89" s="16"/>
      <c r="M89" s="20" t="e">
        <f t="shared" ca="1" si="12"/>
        <v>#NAME?</v>
      </c>
      <c r="N89" s="20" t="e">
        <f t="shared" ca="1" si="13"/>
        <v>#NAME?</v>
      </c>
      <c r="O89" s="20" t="e">
        <f t="shared" ca="1" si="14"/>
        <v>#NAME?</v>
      </c>
      <c r="P89" s="20" t="e">
        <f t="shared" ca="1" si="15"/>
        <v>#NAME?</v>
      </c>
      <c r="Q89" s="20" t="e">
        <f t="shared" ca="1" si="16"/>
        <v>#NAME?</v>
      </c>
      <c r="R89" s="20" t="e">
        <f t="shared" ca="1" si="17"/>
        <v>#NAME?</v>
      </c>
    </row>
    <row r="90" spans="1:18">
      <c r="A90" s="17"/>
      <c r="B90" s="18"/>
      <c r="C90" s="14" t="s">
        <v>91</v>
      </c>
      <c r="D90" s="18"/>
      <c r="E90" s="9">
        <f t="shared" si="11"/>
        <v>0</v>
      </c>
      <c r="F90" s="16">
        <f t="shared" si="11"/>
        <v>0</v>
      </c>
      <c r="G90" s="19"/>
      <c r="H90" s="16"/>
      <c r="I90" s="19"/>
      <c r="J90" s="16"/>
      <c r="K90" s="19"/>
      <c r="L90" s="16"/>
      <c r="M90" s="20" t="e">
        <f t="shared" ca="1" si="12"/>
        <v>#NAME?</v>
      </c>
      <c r="N90" s="20" t="e">
        <f t="shared" ca="1" si="13"/>
        <v>#NAME?</v>
      </c>
      <c r="O90" s="20" t="e">
        <f t="shared" ca="1" si="14"/>
        <v>#NAME?</v>
      </c>
      <c r="P90" s="20" t="e">
        <f t="shared" ca="1" si="15"/>
        <v>#NAME?</v>
      </c>
      <c r="Q90" s="20" t="e">
        <f t="shared" ca="1" si="16"/>
        <v>#NAME?</v>
      </c>
      <c r="R90" s="20" t="e">
        <f t="shared" ca="1" si="17"/>
        <v>#NAME?</v>
      </c>
    </row>
    <row r="91" spans="1:18">
      <c r="A91" s="17"/>
      <c r="B91" s="18"/>
      <c r="C91" s="14" t="s">
        <v>92</v>
      </c>
      <c r="D91" s="18"/>
      <c r="E91" s="9">
        <f t="shared" si="11"/>
        <v>0</v>
      </c>
      <c r="F91" s="16">
        <f t="shared" si="11"/>
        <v>0</v>
      </c>
      <c r="G91" s="19"/>
      <c r="H91" s="16"/>
      <c r="I91" s="19"/>
      <c r="J91" s="16"/>
      <c r="K91" s="19"/>
      <c r="L91" s="16"/>
      <c r="M91" s="20" t="e">
        <f t="shared" ca="1" si="12"/>
        <v>#NAME?</v>
      </c>
      <c r="N91" s="20" t="e">
        <f t="shared" ca="1" si="13"/>
        <v>#NAME?</v>
      </c>
      <c r="O91" s="20" t="e">
        <f t="shared" ca="1" si="14"/>
        <v>#NAME?</v>
      </c>
      <c r="P91" s="20" t="e">
        <f t="shared" ca="1" si="15"/>
        <v>#NAME?</v>
      </c>
      <c r="Q91" s="20" t="e">
        <f t="shared" ca="1" si="16"/>
        <v>#NAME?</v>
      </c>
      <c r="R91" s="20" t="e">
        <f t="shared" ca="1" si="17"/>
        <v>#NAME?</v>
      </c>
    </row>
    <row r="92" spans="1:18">
      <c r="A92" s="17"/>
      <c r="B92" s="18"/>
      <c r="C92" s="14" t="s">
        <v>93</v>
      </c>
      <c r="D92" s="18"/>
      <c r="E92" s="9">
        <f t="shared" si="11"/>
        <v>0</v>
      </c>
      <c r="F92" s="16">
        <f t="shared" si="11"/>
        <v>0</v>
      </c>
      <c r="G92" s="19"/>
      <c r="H92" s="16"/>
      <c r="I92" s="19"/>
      <c r="J92" s="16"/>
      <c r="K92" s="19"/>
      <c r="L92" s="16"/>
      <c r="M92" s="20" t="e">
        <f t="shared" ca="1" si="12"/>
        <v>#NAME?</v>
      </c>
      <c r="N92" s="20" t="e">
        <f t="shared" ca="1" si="13"/>
        <v>#NAME?</v>
      </c>
      <c r="O92" s="20" t="e">
        <f t="shared" ca="1" si="14"/>
        <v>#NAME?</v>
      </c>
      <c r="P92" s="20" t="e">
        <f t="shared" ca="1" si="15"/>
        <v>#NAME?</v>
      </c>
      <c r="Q92" s="20" t="e">
        <f t="shared" ca="1" si="16"/>
        <v>#NAME?</v>
      </c>
      <c r="R92" s="20" t="e">
        <f t="shared" ca="1" si="17"/>
        <v>#NAME?</v>
      </c>
    </row>
    <row r="93" spans="1:18">
      <c r="A93" s="17"/>
      <c r="B93" s="18"/>
      <c r="C93" s="14" t="s">
        <v>94</v>
      </c>
      <c r="D93" s="18"/>
      <c r="E93" s="9">
        <f t="shared" si="11"/>
        <v>0</v>
      </c>
      <c r="F93" s="16">
        <f t="shared" si="11"/>
        <v>0</v>
      </c>
      <c r="G93" s="19"/>
      <c r="H93" s="16"/>
      <c r="I93" s="19"/>
      <c r="J93" s="16"/>
      <c r="K93" s="19"/>
      <c r="L93" s="16"/>
      <c r="M93" s="20" t="e">
        <f t="shared" ca="1" si="12"/>
        <v>#NAME?</v>
      </c>
      <c r="N93" s="20" t="e">
        <f t="shared" ca="1" si="13"/>
        <v>#NAME?</v>
      </c>
      <c r="O93" s="20" t="e">
        <f t="shared" ca="1" si="14"/>
        <v>#NAME?</v>
      </c>
      <c r="P93" s="20" t="e">
        <f t="shared" ca="1" si="15"/>
        <v>#NAME?</v>
      </c>
      <c r="Q93" s="20" t="e">
        <f t="shared" ca="1" si="16"/>
        <v>#NAME?</v>
      </c>
      <c r="R93" s="20" t="e">
        <f t="shared" ca="1" si="17"/>
        <v>#NAME?</v>
      </c>
    </row>
    <row r="94" spans="1:18">
      <c r="A94" s="17"/>
      <c r="B94" s="18"/>
      <c r="C94" s="14" t="s">
        <v>95</v>
      </c>
      <c r="D94" s="18"/>
      <c r="E94" s="9">
        <f t="shared" si="11"/>
        <v>0</v>
      </c>
      <c r="F94" s="16">
        <f t="shared" si="11"/>
        <v>0</v>
      </c>
      <c r="G94" s="19"/>
      <c r="H94" s="16"/>
      <c r="I94" s="19"/>
      <c r="J94" s="16"/>
      <c r="K94" s="19"/>
      <c r="L94" s="16"/>
      <c r="M94" s="20" t="e">
        <f t="shared" ca="1" si="12"/>
        <v>#NAME?</v>
      </c>
      <c r="N94" s="20" t="e">
        <f t="shared" ca="1" si="13"/>
        <v>#NAME?</v>
      </c>
      <c r="O94" s="20" t="e">
        <f t="shared" ca="1" si="14"/>
        <v>#NAME?</v>
      </c>
      <c r="P94" s="20" t="e">
        <f t="shared" ca="1" si="15"/>
        <v>#NAME?</v>
      </c>
      <c r="Q94" s="20" t="e">
        <f t="shared" ca="1" si="16"/>
        <v>#NAME?</v>
      </c>
      <c r="R94" s="20" t="e">
        <f t="shared" ca="1" si="17"/>
        <v>#NAME?</v>
      </c>
    </row>
    <row r="95" spans="1:18">
      <c r="A95" s="17"/>
      <c r="B95" s="18" t="s">
        <v>96</v>
      </c>
      <c r="C95" s="18"/>
      <c r="D95" s="18"/>
      <c r="E95" s="21">
        <f t="shared" si="11"/>
        <v>0</v>
      </c>
      <c r="F95" s="21">
        <f t="shared" si="11"/>
        <v>0</v>
      </c>
      <c r="G95" s="21">
        <f t="shared" ref="G95:L95" si="21">SUM(G90:G94)</f>
        <v>0</v>
      </c>
      <c r="H95" s="21">
        <f t="shared" si="21"/>
        <v>0</v>
      </c>
      <c r="I95" s="21">
        <f t="shared" si="21"/>
        <v>0</v>
      </c>
      <c r="J95" s="21">
        <f t="shared" si="21"/>
        <v>0</v>
      </c>
      <c r="K95" s="21">
        <f t="shared" si="21"/>
        <v>0</v>
      </c>
      <c r="L95" s="21">
        <f t="shared" si="21"/>
        <v>0</v>
      </c>
      <c r="M95" s="20" t="e">
        <f t="shared" ca="1" si="12"/>
        <v>#NAME?</v>
      </c>
      <c r="N95" s="20" t="e">
        <f t="shared" ca="1" si="13"/>
        <v>#NAME?</v>
      </c>
      <c r="O95" s="20" t="e">
        <f t="shared" ca="1" si="14"/>
        <v>#NAME?</v>
      </c>
      <c r="P95" s="20" t="e">
        <f t="shared" ca="1" si="15"/>
        <v>#NAME?</v>
      </c>
      <c r="Q95" s="20" t="e">
        <f t="shared" ca="1" si="16"/>
        <v>#NAME?</v>
      </c>
      <c r="R95" s="20" t="e">
        <f t="shared" ca="1" si="17"/>
        <v>#NAME?</v>
      </c>
    </row>
    <row r="96" spans="1:18">
      <c r="A96" s="13" t="s">
        <v>97</v>
      </c>
      <c r="B96" s="14"/>
      <c r="C96" s="14"/>
      <c r="D96" s="14"/>
      <c r="E96" s="9"/>
      <c r="F96" s="16"/>
      <c r="G96" s="16"/>
      <c r="H96" s="16"/>
      <c r="I96" s="16"/>
      <c r="J96" s="16"/>
      <c r="K96" s="16"/>
      <c r="L96" s="16"/>
      <c r="M96" s="20" t="e">
        <f t="shared" ca="1" si="12"/>
        <v>#NAME?</v>
      </c>
      <c r="N96" s="20" t="e">
        <f t="shared" ca="1" si="13"/>
        <v>#NAME?</v>
      </c>
      <c r="O96" s="20" t="e">
        <f t="shared" ca="1" si="14"/>
        <v>#NAME?</v>
      </c>
      <c r="P96" s="20" t="e">
        <f t="shared" ca="1" si="15"/>
        <v>#NAME?</v>
      </c>
      <c r="Q96" s="20" t="e">
        <f t="shared" ca="1" si="16"/>
        <v>#NAME?</v>
      </c>
      <c r="R96" s="20" t="e">
        <f t="shared" ca="1" si="17"/>
        <v>#NAME?</v>
      </c>
    </row>
    <row r="97" spans="1:18">
      <c r="A97" s="17"/>
      <c r="B97" s="18" t="s">
        <v>98</v>
      </c>
      <c r="C97" s="14"/>
      <c r="D97" s="14"/>
      <c r="E97" s="9"/>
      <c r="F97" s="16"/>
      <c r="G97" s="16"/>
      <c r="H97" s="16"/>
      <c r="I97" s="16"/>
      <c r="J97" s="16"/>
      <c r="K97" s="16"/>
      <c r="L97" s="16"/>
      <c r="M97" s="20" t="e">
        <f t="shared" ca="1" si="12"/>
        <v>#NAME?</v>
      </c>
      <c r="N97" s="20" t="e">
        <f t="shared" ca="1" si="13"/>
        <v>#NAME?</v>
      </c>
      <c r="O97" s="20" t="e">
        <f t="shared" ca="1" si="14"/>
        <v>#NAME?</v>
      </c>
      <c r="P97" s="20" t="e">
        <f t="shared" ca="1" si="15"/>
        <v>#NAME?</v>
      </c>
      <c r="Q97" s="20" t="e">
        <f t="shared" ca="1" si="16"/>
        <v>#NAME?</v>
      </c>
      <c r="R97" s="20" t="e">
        <f t="shared" ca="1" si="17"/>
        <v>#NAME?</v>
      </c>
    </row>
    <row r="98" spans="1:18">
      <c r="A98" s="17"/>
      <c r="B98" s="14"/>
      <c r="C98" s="14" t="s">
        <v>99</v>
      </c>
      <c r="D98" s="14"/>
      <c r="E98" s="9">
        <f t="shared" si="11"/>
        <v>23414250</v>
      </c>
      <c r="F98" s="16">
        <f t="shared" si="11"/>
        <v>23414250</v>
      </c>
      <c r="G98" s="19">
        <v>23414250</v>
      </c>
      <c r="H98" s="16">
        <v>23414250</v>
      </c>
      <c r="I98" s="19"/>
      <c r="J98" s="16"/>
      <c r="K98" s="19"/>
      <c r="L98" s="16"/>
      <c r="M98" s="20" t="e">
        <f t="shared" ca="1" si="12"/>
        <v>#NAME?</v>
      </c>
      <c r="N98" s="20" t="e">
        <f t="shared" ca="1" si="13"/>
        <v>#NAME?</v>
      </c>
      <c r="O98" s="20" t="e">
        <f t="shared" ca="1" si="14"/>
        <v>#NAME?</v>
      </c>
      <c r="P98" s="20" t="e">
        <f t="shared" ca="1" si="15"/>
        <v>#NAME?</v>
      </c>
      <c r="Q98" s="20" t="e">
        <f t="shared" ca="1" si="16"/>
        <v>#NAME?</v>
      </c>
      <c r="R98" s="20" t="e">
        <f t="shared" ca="1" si="17"/>
        <v>#NAME?</v>
      </c>
    </row>
    <row r="99" spans="1:18">
      <c r="A99" s="17"/>
      <c r="B99" s="14"/>
      <c r="C99" s="14" t="s">
        <v>100</v>
      </c>
      <c r="D99" s="14"/>
      <c r="E99" s="9">
        <f t="shared" si="11"/>
        <v>4933272.34</v>
      </c>
      <c r="F99" s="16">
        <f t="shared" si="11"/>
        <v>5326583.88</v>
      </c>
      <c r="G99" s="19">
        <v>4901052.29</v>
      </c>
      <c r="H99" s="16">
        <v>5262144.78</v>
      </c>
      <c r="I99" s="19">
        <v>32220.05</v>
      </c>
      <c r="J99" s="16">
        <v>64439.1</v>
      </c>
      <c r="K99" s="19"/>
      <c r="L99" s="16"/>
      <c r="M99" s="20" t="e">
        <f t="shared" ca="1" si="12"/>
        <v>#NAME?</v>
      </c>
      <c r="N99" s="20" t="e">
        <f t="shared" ca="1" si="13"/>
        <v>#NAME?</v>
      </c>
      <c r="O99" s="20" t="e">
        <f t="shared" ca="1" si="14"/>
        <v>#NAME?</v>
      </c>
      <c r="P99" s="20" t="e">
        <f t="shared" ca="1" si="15"/>
        <v>#NAME?</v>
      </c>
      <c r="Q99" s="20" t="e">
        <f t="shared" ca="1" si="16"/>
        <v>#NAME?</v>
      </c>
      <c r="R99" s="20" t="e">
        <f t="shared" ca="1" si="17"/>
        <v>#NAME?</v>
      </c>
    </row>
    <row r="100" spans="1:18">
      <c r="A100" s="17"/>
      <c r="B100" s="14"/>
      <c r="C100" s="14" t="s">
        <v>101</v>
      </c>
      <c r="D100" s="14"/>
      <c r="E100" s="9">
        <f t="shared" si="11"/>
        <v>0</v>
      </c>
      <c r="F100" s="16">
        <f t="shared" si="11"/>
        <v>0</v>
      </c>
      <c r="G100" s="19"/>
      <c r="H100" s="16"/>
      <c r="I100" s="19"/>
      <c r="J100" s="16"/>
      <c r="K100" s="19"/>
      <c r="L100" s="16"/>
      <c r="M100" s="20" t="e">
        <f t="shared" ca="1" si="12"/>
        <v>#NAME?</v>
      </c>
      <c r="N100" s="20" t="e">
        <f t="shared" ca="1" si="13"/>
        <v>#NAME?</v>
      </c>
      <c r="O100" s="20" t="e">
        <f t="shared" ca="1" si="14"/>
        <v>#NAME?</v>
      </c>
      <c r="P100" s="20" t="e">
        <f t="shared" ca="1" si="15"/>
        <v>#NAME?</v>
      </c>
      <c r="Q100" s="20" t="e">
        <f t="shared" ca="1" si="16"/>
        <v>#NAME?</v>
      </c>
      <c r="R100" s="20" t="e">
        <f t="shared" ca="1" si="17"/>
        <v>#NAME?</v>
      </c>
    </row>
    <row r="101" spans="1:18">
      <c r="A101" s="17"/>
      <c r="B101" s="14"/>
      <c r="C101" s="18" t="s">
        <v>102</v>
      </c>
      <c r="D101" s="18"/>
      <c r="E101" s="21">
        <f t="shared" si="11"/>
        <v>28347522.34</v>
      </c>
      <c r="F101" s="21">
        <f t="shared" si="11"/>
        <v>28740833.880000003</v>
      </c>
      <c r="G101" s="21">
        <f t="shared" ref="G101:L101" si="22">SUM(G98:G100)</f>
        <v>28315302.289999999</v>
      </c>
      <c r="H101" s="21">
        <f t="shared" si="22"/>
        <v>28676394.780000001</v>
      </c>
      <c r="I101" s="21">
        <f t="shared" si="22"/>
        <v>32220.05</v>
      </c>
      <c r="J101" s="21">
        <f t="shared" si="22"/>
        <v>64439.1</v>
      </c>
      <c r="K101" s="21">
        <f t="shared" si="22"/>
        <v>0</v>
      </c>
      <c r="L101" s="21">
        <f t="shared" si="22"/>
        <v>0</v>
      </c>
      <c r="M101" s="20" t="e">
        <f t="shared" ca="1" si="12"/>
        <v>#NAME?</v>
      </c>
      <c r="N101" s="20" t="e">
        <f t="shared" ca="1" si="13"/>
        <v>#NAME?</v>
      </c>
      <c r="O101" s="20" t="e">
        <f t="shared" ca="1" si="14"/>
        <v>#NAME?</v>
      </c>
      <c r="P101" s="20" t="e">
        <f t="shared" ca="1" si="15"/>
        <v>#NAME?</v>
      </c>
      <c r="Q101" s="20" t="e">
        <f t="shared" ca="1" si="16"/>
        <v>#NAME?</v>
      </c>
      <c r="R101" s="20" t="e">
        <f t="shared" ca="1" si="17"/>
        <v>#NAME?</v>
      </c>
    </row>
    <row r="102" spans="1:18">
      <c r="A102" s="17"/>
      <c r="B102" s="18" t="s">
        <v>103</v>
      </c>
      <c r="C102" s="14"/>
      <c r="D102" s="14"/>
      <c r="E102" s="9"/>
      <c r="F102" s="16"/>
      <c r="G102" s="16"/>
      <c r="H102" s="16"/>
      <c r="I102" s="16"/>
      <c r="J102" s="16"/>
      <c r="K102" s="16"/>
      <c r="L102" s="16"/>
      <c r="M102" s="20" t="e">
        <f t="shared" ca="1" si="12"/>
        <v>#NAME?</v>
      </c>
      <c r="N102" s="20" t="e">
        <f t="shared" ca="1" si="13"/>
        <v>#NAME?</v>
      </c>
      <c r="O102" s="20" t="e">
        <f t="shared" ca="1" si="14"/>
        <v>#NAME?</v>
      </c>
      <c r="P102" s="20" t="e">
        <f t="shared" ca="1" si="15"/>
        <v>#NAME?</v>
      </c>
      <c r="Q102" s="20" t="e">
        <f t="shared" ca="1" si="16"/>
        <v>#NAME?</v>
      </c>
      <c r="R102" s="20" t="e">
        <f t="shared" ca="1" si="17"/>
        <v>#NAME?</v>
      </c>
    </row>
    <row r="103" spans="1:18">
      <c r="A103" s="17"/>
      <c r="B103" s="14"/>
      <c r="C103" s="14" t="s">
        <v>104</v>
      </c>
      <c r="D103" s="14"/>
      <c r="E103" s="9">
        <f t="shared" si="11"/>
        <v>29293938.210000001</v>
      </c>
      <c r="F103" s="16">
        <f t="shared" si="11"/>
        <v>30250297.91</v>
      </c>
      <c r="G103" s="19">
        <v>29293938.210000001</v>
      </c>
      <c r="H103" s="16">
        <v>30250297.91</v>
      </c>
      <c r="I103" s="19"/>
      <c r="J103" s="16"/>
      <c r="K103" s="19"/>
      <c r="L103" s="16"/>
      <c r="M103" s="20" t="e">
        <f t="shared" ca="1" si="12"/>
        <v>#NAME?</v>
      </c>
      <c r="N103" s="20" t="e">
        <f t="shared" ca="1" si="13"/>
        <v>#NAME?</v>
      </c>
      <c r="O103" s="20" t="e">
        <f t="shared" ca="1" si="14"/>
        <v>#NAME?</v>
      </c>
      <c r="P103" s="20" t="e">
        <f t="shared" ca="1" si="15"/>
        <v>#NAME?</v>
      </c>
      <c r="Q103" s="20" t="e">
        <f t="shared" ca="1" si="16"/>
        <v>#NAME?</v>
      </c>
      <c r="R103" s="20" t="e">
        <f t="shared" ca="1" si="17"/>
        <v>#NAME?</v>
      </c>
    </row>
    <row r="104" spans="1:18">
      <c r="A104" s="17"/>
      <c r="B104" s="14"/>
      <c r="C104" s="14" t="s">
        <v>105</v>
      </c>
      <c r="D104" s="14"/>
      <c r="E104" s="9">
        <f t="shared" si="11"/>
        <v>0</v>
      </c>
      <c r="F104" s="16">
        <f t="shared" si="11"/>
        <v>0</v>
      </c>
      <c r="G104" s="19"/>
      <c r="H104" s="16"/>
      <c r="I104" s="19"/>
      <c r="J104" s="16"/>
      <c r="K104" s="19"/>
      <c r="L104" s="16"/>
      <c r="M104" s="20" t="e">
        <f t="shared" ca="1" si="12"/>
        <v>#NAME?</v>
      </c>
      <c r="N104" s="20" t="e">
        <f t="shared" ca="1" si="13"/>
        <v>#NAME?</v>
      </c>
      <c r="O104" s="20" t="e">
        <f t="shared" ca="1" si="14"/>
        <v>#NAME?</v>
      </c>
      <c r="P104" s="20" t="e">
        <f t="shared" ca="1" si="15"/>
        <v>#NAME?</v>
      </c>
      <c r="Q104" s="20" t="e">
        <f t="shared" ca="1" si="16"/>
        <v>#NAME?</v>
      </c>
      <c r="R104" s="20" t="e">
        <f t="shared" ca="1" si="17"/>
        <v>#NAME?</v>
      </c>
    </row>
    <row r="105" spans="1:18">
      <c r="A105" s="17"/>
      <c r="B105" s="14"/>
      <c r="C105" s="14" t="s">
        <v>106</v>
      </c>
      <c r="D105" s="14"/>
      <c r="E105" s="9">
        <f t="shared" si="11"/>
        <v>0</v>
      </c>
      <c r="F105" s="16">
        <f t="shared" si="11"/>
        <v>0</v>
      </c>
      <c r="G105" s="19"/>
      <c r="H105" s="16"/>
      <c r="I105" s="19"/>
      <c r="J105" s="16"/>
      <c r="K105" s="19"/>
      <c r="L105" s="16"/>
      <c r="M105" s="20" t="e">
        <f t="shared" ca="1" si="12"/>
        <v>#NAME?</v>
      </c>
      <c r="N105" s="20" t="e">
        <f t="shared" ca="1" si="13"/>
        <v>#NAME?</v>
      </c>
      <c r="O105" s="20" t="e">
        <f t="shared" ca="1" si="14"/>
        <v>#NAME?</v>
      </c>
      <c r="P105" s="20" t="e">
        <f t="shared" ca="1" si="15"/>
        <v>#NAME?</v>
      </c>
      <c r="Q105" s="20" t="e">
        <f t="shared" ca="1" si="16"/>
        <v>#NAME?</v>
      </c>
      <c r="R105" s="20" t="e">
        <f t="shared" ca="1" si="17"/>
        <v>#NAME?</v>
      </c>
    </row>
    <row r="106" spans="1:18">
      <c r="A106" s="17"/>
      <c r="B106" s="14"/>
      <c r="C106" s="14" t="s">
        <v>107</v>
      </c>
      <c r="D106" s="14"/>
      <c r="E106" s="9">
        <f t="shared" si="11"/>
        <v>0</v>
      </c>
      <c r="F106" s="16">
        <f t="shared" si="11"/>
        <v>0</v>
      </c>
      <c r="G106" s="19"/>
      <c r="H106" s="16"/>
      <c r="I106" s="19"/>
      <c r="J106" s="16"/>
      <c r="K106" s="19"/>
      <c r="L106" s="16"/>
      <c r="M106" s="20" t="e">
        <f t="shared" ca="1" si="12"/>
        <v>#NAME?</v>
      </c>
      <c r="N106" s="20" t="e">
        <f t="shared" ca="1" si="13"/>
        <v>#NAME?</v>
      </c>
      <c r="O106" s="20" t="e">
        <f t="shared" ca="1" si="14"/>
        <v>#NAME?</v>
      </c>
      <c r="P106" s="20" t="e">
        <f t="shared" ca="1" si="15"/>
        <v>#NAME?</v>
      </c>
      <c r="Q106" s="20" t="e">
        <f t="shared" ca="1" si="16"/>
        <v>#NAME?</v>
      </c>
      <c r="R106" s="20" t="e">
        <f t="shared" ca="1" si="17"/>
        <v>#NAME?</v>
      </c>
    </row>
    <row r="107" spans="1:18">
      <c r="A107" s="17"/>
      <c r="B107" s="14"/>
      <c r="C107" s="14" t="s">
        <v>108</v>
      </c>
      <c r="D107" s="14"/>
      <c r="E107" s="9">
        <f t="shared" si="11"/>
        <v>50301409.630000003</v>
      </c>
      <c r="F107" s="16">
        <f t="shared" si="11"/>
        <v>51986249.810000002</v>
      </c>
      <c r="G107" s="19">
        <v>50269087.630000003</v>
      </c>
      <c r="H107" s="16">
        <v>51921605.810000002</v>
      </c>
      <c r="I107" s="19">
        <v>32322</v>
      </c>
      <c r="J107" s="16">
        <v>64644</v>
      </c>
      <c r="K107" s="19"/>
      <c r="L107" s="16"/>
      <c r="M107" s="20" t="e">
        <f t="shared" ca="1" si="12"/>
        <v>#NAME?</v>
      </c>
      <c r="N107" s="20" t="e">
        <f t="shared" ca="1" si="13"/>
        <v>#NAME?</v>
      </c>
      <c r="O107" s="20" t="e">
        <f t="shared" ca="1" si="14"/>
        <v>#NAME?</v>
      </c>
      <c r="P107" s="20" t="e">
        <f t="shared" ca="1" si="15"/>
        <v>#NAME?</v>
      </c>
      <c r="Q107" s="20" t="e">
        <f t="shared" ca="1" si="16"/>
        <v>#NAME?</v>
      </c>
      <c r="R107" s="20" t="e">
        <f t="shared" ca="1" si="17"/>
        <v>#NAME?</v>
      </c>
    </row>
    <row r="108" spans="1:18">
      <c r="A108" s="17"/>
      <c r="B108" s="14"/>
      <c r="C108" s="18" t="s">
        <v>109</v>
      </c>
      <c r="D108" s="18"/>
      <c r="E108" s="21">
        <f t="shared" si="11"/>
        <v>79595347.840000004</v>
      </c>
      <c r="F108" s="21">
        <f t="shared" si="11"/>
        <v>82236547.719999999</v>
      </c>
      <c r="G108" s="21">
        <f t="shared" ref="G108:L108" si="23">SUM(G103:G107)</f>
        <v>79563025.840000004</v>
      </c>
      <c r="H108" s="21">
        <f t="shared" si="23"/>
        <v>82171903.719999999</v>
      </c>
      <c r="I108" s="21">
        <f t="shared" si="23"/>
        <v>32322</v>
      </c>
      <c r="J108" s="21">
        <f t="shared" si="23"/>
        <v>64644</v>
      </c>
      <c r="K108" s="21">
        <f t="shared" si="23"/>
        <v>0</v>
      </c>
      <c r="L108" s="21">
        <f t="shared" si="23"/>
        <v>0</v>
      </c>
      <c r="M108" s="20" t="e">
        <f t="shared" ca="1" si="12"/>
        <v>#NAME?</v>
      </c>
      <c r="N108" s="20" t="e">
        <f t="shared" ca="1" si="13"/>
        <v>#NAME?</v>
      </c>
      <c r="O108" s="20" t="e">
        <f t="shared" ca="1" si="14"/>
        <v>#NAME?</v>
      </c>
      <c r="P108" s="20" t="e">
        <f t="shared" ca="1" si="15"/>
        <v>#NAME?</v>
      </c>
      <c r="Q108" s="20" t="e">
        <f t="shared" ca="1" si="16"/>
        <v>#NAME?</v>
      </c>
      <c r="R108" s="20" t="e">
        <f t="shared" ca="1" si="17"/>
        <v>#NAME?</v>
      </c>
    </row>
    <row r="109" spans="1:18">
      <c r="A109" s="17"/>
      <c r="B109" s="18" t="s">
        <v>110</v>
      </c>
      <c r="C109" s="14"/>
      <c r="D109" s="14"/>
      <c r="E109" s="9"/>
      <c r="F109" s="16"/>
      <c r="G109" s="16"/>
      <c r="H109" s="16"/>
      <c r="I109" s="16"/>
      <c r="J109" s="16"/>
      <c r="K109" s="16"/>
      <c r="L109" s="16"/>
      <c r="M109" s="20" t="e">
        <f t="shared" ca="1" si="12"/>
        <v>#NAME?</v>
      </c>
      <c r="N109" s="20" t="e">
        <f t="shared" ca="1" si="13"/>
        <v>#NAME?</v>
      </c>
      <c r="O109" s="20" t="e">
        <f t="shared" ca="1" si="14"/>
        <v>#NAME?</v>
      </c>
      <c r="P109" s="20" t="e">
        <f t="shared" ca="1" si="15"/>
        <v>#NAME?</v>
      </c>
      <c r="Q109" s="20" t="e">
        <f t="shared" ca="1" si="16"/>
        <v>#NAME?</v>
      </c>
      <c r="R109" s="20" t="e">
        <f t="shared" ca="1" si="17"/>
        <v>#NAME?</v>
      </c>
    </row>
    <row r="110" spans="1:18">
      <c r="A110" s="17"/>
      <c r="B110" s="14"/>
      <c r="C110" s="14" t="s">
        <v>111</v>
      </c>
      <c r="D110" s="14"/>
      <c r="E110" s="9">
        <f t="shared" si="11"/>
        <v>0</v>
      </c>
      <c r="F110" s="16">
        <f t="shared" si="11"/>
        <v>0</v>
      </c>
      <c r="G110" s="19"/>
      <c r="H110" s="16"/>
      <c r="I110" s="19"/>
      <c r="J110" s="16"/>
      <c r="K110" s="19"/>
      <c r="L110" s="16"/>
      <c r="M110" s="20" t="e">
        <f t="shared" ca="1" si="12"/>
        <v>#NAME?</v>
      </c>
      <c r="N110" s="20" t="e">
        <f t="shared" ca="1" si="13"/>
        <v>#NAME?</v>
      </c>
      <c r="O110" s="20" t="e">
        <f t="shared" ca="1" si="14"/>
        <v>#NAME?</v>
      </c>
      <c r="P110" s="20" t="e">
        <f t="shared" ca="1" si="15"/>
        <v>#NAME?</v>
      </c>
      <c r="Q110" s="20" t="e">
        <f t="shared" ca="1" si="16"/>
        <v>#NAME?</v>
      </c>
      <c r="R110" s="20" t="e">
        <f t="shared" ca="1" si="17"/>
        <v>#NAME?</v>
      </c>
    </row>
    <row r="111" spans="1:18">
      <c r="A111" s="17"/>
      <c r="B111" s="14"/>
      <c r="C111" s="14" t="s">
        <v>112</v>
      </c>
      <c r="D111" s="14"/>
      <c r="E111" s="9">
        <f t="shared" si="11"/>
        <v>0</v>
      </c>
      <c r="F111" s="16">
        <f t="shared" si="11"/>
        <v>0</v>
      </c>
      <c r="G111" s="19"/>
      <c r="H111" s="16"/>
      <c r="I111" s="19"/>
      <c r="J111" s="16"/>
      <c r="K111" s="19"/>
      <c r="L111" s="16"/>
      <c r="M111" s="20" t="e">
        <f t="shared" ca="1" si="12"/>
        <v>#NAME?</v>
      </c>
      <c r="N111" s="20" t="e">
        <f t="shared" ca="1" si="13"/>
        <v>#NAME?</v>
      </c>
      <c r="O111" s="20" t="e">
        <f t="shared" ca="1" si="14"/>
        <v>#NAME?</v>
      </c>
      <c r="P111" s="20" t="e">
        <f t="shared" ca="1" si="15"/>
        <v>#NAME?</v>
      </c>
      <c r="Q111" s="20" t="e">
        <f t="shared" ca="1" si="16"/>
        <v>#NAME?</v>
      </c>
      <c r="R111" s="20" t="e">
        <f t="shared" ca="1" si="17"/>
        <v>#NAME?</v>
      </c>
    </row>
    <row r="112" spans="1:18">
      <c r="A112" s="17"/>
      <c r="B112" s="14"/>
      <c r="C112" s="14" t="s">
        <v>113</v>
      </c>
      <c r="D112" s="14"/>
      <c r="E112" s="9">
        <f t="shared" si="11"/>
        <v>0</v>
      </c>
      <c r="F112" s="16">
        <f t="shared" si="11"/>
        <v>0</v>
      </c>
      <c r="G112" s="19"/>
      <c r="H112" s="16"/>
      <c r="I112" s="19"/>
      <c r="J112" s="16"/>
      <c r="K112" s="19"/>
      <c r="L112" s="16"/>
      <c r="M112" s="20" t="e">
        <f t="shared" ca="1" si="12"/>
        <v>#NAME?</v>
      </c>
      <c r="N112" s="20" t="e">
        <f t="shared" ca="1" si="13"/>
        <v>#NAME?</v>
      </c>
      <c r="O112" s="20" t="e">
        <f t="shared" ca="1" si="14"/>
        <v>#NAME?</v>
      </c>
      <c r="P112" s="20" t="e">
        <f t="shared" ca="1" si="15"/>
        <v>#NAME?</v>
      </c>
      <c r="Q112" s="20" t="e">
        <f t="shared" ca="1" si="16"/>
        <v>#NAME?</v>
      </c>
      <c r="R112" s="20" t="e">
        <f t="shared" ca="1" si="17"/>
        <v>#NAME?</v>
      </c>
    </row>
    <row r="113" spans="1:18">
      <c r="A113" s="17"/>
      <c r="B113" s="14"/>
      <c r="C113" s="18" t="s">
        <v>114</v>
      </c>
      <c r="D113" s="18"/>
      <c r="E113" s="21">
        <f t="shared" si="11"/>
        <v>0</v>
      </c>
      <c r="F113" s="21">
        <f t="shared" si="11"/>
        <v>0</v>
      </c>
      <c r="G113" s="21">
        <f t="shared" ref="G113:L113" si="24">SUM(G110:G112)</f>
        <v>0</v>
      </c>
      <c r="H113" s="21">
        <f t="shared" si="24"/>
        <v>0</v>
      </c>
      <c r="I113" s="21">
        <f t="shared" si="24"/>
        <v>0</v>
      </c>
      <c r="J113" s="21">
        <f t="shared" si="24"/>
        <v>0</v>
      </c>
      <c r="K113" s="21">
        <f t="shared" si="24"/>
        <v>0</v>
      </c>
      <c r="L113" s="21">
        <f t="shared" si="24"/>
        <v>0</v>
      </c>
      <c r="M113" s="20" t="e">
        <f t="shared" ca="1" si="12"/>
        <v>#NAME?</v>
      </c>
      <c r="N113" s="20" t="e">
        <f t="shared" ca="1" si="13"/>
        <v>#NAME?</v>
      </c>
      <c r="O113" s="20" t="e">
        <f t="shared" ca="1" si="14"/>
        <v>#NAME?</v>
      </c>
      <c r="P113" s="20" t="e">
        <f t="shared" ca="1" si="15"/>
        <v>#NAME?</v>
      </c>
      <c r="Q113" s="20" t="e">
        <f t="shared" ca="1" si="16"/>
        <v>#NAME?</v>
      </c>
      <c r="R113" s="20" t="e">
        <f t="shared" ca="1" si="17"/>
        <v>#NAME?</v>
      </c>
    </row>
    <row r="114" spans="1:18">
      <c r="A114" s="17"/>
      <c r="B114" s="18" t="s">
        <v>115</v>
      </c>
      <c r="C114" s="14"/>
      <c r="D114" s="14"/>
      <c r="E114" s="9"/>
      <c r="F114" s="16"/>
      <c r="G114" s="16"/>
      <c r="H114" s="16"/>
      <c r="I114" s="16"/>
      <c r="J114" s="16"/>
      <c r="K114" s="16"/>
      <c r="L114" s="16"/>
      <c r="M114" s="20" t="e">
        <f t="shared" ca="1" si="12"/>
        <v>#NAME?</v>
      </c>
      <c r="N114" s="20" t="e">
        <f t="shared" ca="1" si="13"/>
        <v>#NAME?</v>
      </c>
      <c r="O114" s="20" t="e">
        <f t="shared" ca="1" si="14"/>
        <v>#NAME?</v>
      </c>
      <c r="P114" s="20" t="e">
        <f t="shared" ca="1" si="15"/>
        <v>#NAME?</v>
      </c>
      <c r="Q114" s="20" t="e">
        <f t="shared" ca="1" si="16"/>
        <v>#NAME?</v>
      </c>
      <c r="R114" s="20" t="e">
        <f t="shared" ca="1" si="17"/>
        <v>#NAME?</v>
      </c>
    </row>
    <row r="115" spans="1:18">
      <c r="A115" s="17"/>
      <c r="B115" s="14"/>
      <c r="C115" s="14" t="s">
        <v>116</v>
      </c>
      <c r="D115" s="14"/>
      <c r="E115" s="9">
        <f t="shared" si="11"/>
        <v>1302301.1100000001</v>
      </c>
      <c r="F115" s="16">
        <f t="shared" si="11"/>
        <v>1722739.86</v>
      </c>
      <c r="G115" s="19">
        <v>1295301.1100000001</v>
      </c>
      <c r="H115" s="16">
        <v>1708739.86</v>
      </c>
      <c r="I115" s="19">
        <v>7000</v>
      </c>
      <c r="J115" s="16">
        <v>14000</v>
      </c>
      <c r="K115" s="19"/>
      <c r="L115" s="16"/>
      <c r="M115" s="20" t="e">
        <f t="shared" ca="1" si="12"/>
        <v>#NAME?</v>
      </c>
      <c r="N115" s="20" t="e">
        <f t="shared" ca="1" si="13"/>
        <v>#NAME?</v>
      </c>
      <c r="O115" s="20" t="e">
        <f t="shared" ca="1" si="14"/>
        <v>#NAME?</v>
      </c>
      <c r="P115" s="20" t="e">
        <f t="shared" ca="1" si="15"/>
        <v>#NAME?</v>
      </c>
      <c r="Q115" s="20" t="e">
        <f t="shared" ca="1" si="16"/>
        <v>#NAME?</v>
      </c>
      <c r="R115" s="20" t="e">
        <f t="shared" ca="1" si="17"/>
        <v>#NAME?</v>
      </c>
    </row>
    <row r="116" spans="1:18">
      <c r="A116" s="17"/>
      <c r="B116" s="14"/>
      <c r="C116" s="14" t="s">
        <v>117</v>
      </c>
      <c r="D116" s="14"/>
      <c r="E116" s="9">
        <f t="shared" si="11"/>
        <v>3637499.9</v>
      </c>
      <c r="F116" s="16">
        <f t="shared" si="11"/>
        <v>4025782.25</v>
      </c>
      <c r="G116" s="19">
        <v>3633349.9</v>
      </c>
      <c r="H116" s="16">
        <v>4017482.25</v>
      </c>
      <c r="I116" s="19">
        <v>4150</v>
      </c>
      <c r="J116" s="16">
        <v>8300</v>
      </c>
      <c r="K116" s="19"/>
      <c r="L116" s="16"/>
      <c r="M116" s="20" t="e">
        <f t="shared" ca="1" si="12"/>
        <v>#NAME?</v>
      </c>
      <c r="N116" s="20" t="e">
        <f t="shared" ca="1" si="13"/>
        <v>#NAME?</v>
      </c>
      <c r="O116" s="20" t="e">
        <f t="shared" ca="1" si="14"/>
        <v>#NAME?</v>
      </c>
      <c r="P116" s="20" t="e">
        <f t="shared" ca="1" si="15"/>
        <v>#NAME?</v>
      </c>
      <c r="Q116" s="20" t="e">
        <f t="shared" ca="1" si="16"/>
        <v>#NAME?</v>
      </c>
      <c r="R116" s="20" t="e">
        <f t="shared" ca="1" si="17"/>
        <v>#NAME?</v>
      </c>
    </row>
    <row r="117" spans="1:18">
      <c r="A117" s="17"/>
      <c r="B117" s="14"/>
      <c r="C117" s="14" t="s">
        <v>118</v>
      </c>
      <c r="D117" s="14"/>
      <c r="E117" s="9">
        <f t="shared" si="11"/>
        <v>2004279.93</v>
      </c>
      <c r="F117" s="16">
        <f t="shared" si="11"/>
        <v>2597141.2000000002</v>
      </c>
      <c r="G117" s="19">
        <v>2004279.93</v>
      </c>
      <c r="H117" s="16">
        <v>2597141.2000000002</v>
      </c>
      <c r="I117" s="19"/>
      <c r="J117" s="16"/>
      <c r="K117" s="19"/>
      <c r="L117" s="16"/>
      <c r="M117" s="20" t="e">
        <f t="shared" ca="1" si="12"/>
        <v>#NAME?</v>
      </c>
      <c r="N117" s="20" t="e">
        <f t="shared" ca="1" si="13"/>
        <v>#NAME?</v>
      </c>
      <c r="O117" s="20" t="e">
        <f t="shared" ca="1" si="14"/>
        <v>#NAME?</v>
      </c>
      <c r="P117" s="20" t="e">
        <f t="shared" ca="1" si="15"/>
        <v>#NAME?</v>
      </c>
      <c r="Q117" s="20" t="e">
        <f t="shared" ca="1" si="16"/>
        <v>#NAME?</v>
      </c>
      <c r="R117" s="20" t="e">
        <f t="shared" ca="1" si="17"/>
        <v>#NAME?</v>
      </c>
    </row>
    <row r="118" spans="1:18">
      <c r="A118" s="17"/>
      <c r="B118" s="14"/>
      <c r="C118" s="14" t="s">
        <v>119</v>
      </c>
      <c r="D118" s="14"/>
      <c r="E118" s="9">
        <f t="shared" si="11"/>
        <v>35000</v>
      </c>
      <c r="F118" s="16">
        <f t="shared" si="11"/>
        <v>35000</v>
      </c>
      <c r="G118" s="19"/>
      <c r="H118" s="16"/>
      <c r="I118" s="19"/>
      <c r="J118" s="16"/>
      <c r="K118" s="19">
        <v>35000</v>
      </c>
      <c r="L118" s="16">
        <v>35000</v>
      </c>
      <c r="M118" s="20" t="e">
        <f t="shared" ca="1" si="12"/>
        <v>#NAME?</v>
      </c>
      <c r="N118" s="20" t="e">
        <f t="shared" ca="1" si="13"/>
        <v>#NAME?</v>
      </c>
      <c r="O118" s="20" t="e">
        <f t="shared" ca="1" si="14"/>
        <v>#NAME?</v>
      </c>
      <c r="P118" s="20" t="e">
        <f t="shared" ca="1" si="15"/>
        <v>#NAME?</v>
      </c>
      <c r="Q118" s="20" t="e">
        <f t="shared" ca="1" si="16"/>
        <v>#NAME?</v>
      </c>
      <c r="R118" s="20" t="e">
        <f t="shared" ca="1" si="17"/>
        <v>#NAME?</v>
      </c>
    </row>
    <row r="119" spans="1:18">
      <c r="A119" s="17"/>
      <c r="B119" s="14"/>
      <c r="C119" s="18" t="s">
        <v>120</v>
      </c>
      <c r="D119" s="18"/>
      <c r="E119" s="21">
        <f t="shared" si="11"/>
        <v>6979080.9399999995</v>
      </c>
      <c r="F119" s="21">
        <f t="shared" si="11"/>
        <v>8380663.3100000005</v>
      </c>
      <c r="G119" s="21">
        <f t="shared" ref="G119:L119" si="25">SUM(G115:G118)</f>
        <v>6932930.9399999995</v>
      </c>
      <c r="H119" s="21">
        <f t="shared" si="25"/>
        <v>8323363.3100000005</v>
      </c>
      <c r="I119" s="21">
        <f t="shared" si="25"/>
        <v>11150</v>
      </c>
      <c r="J119" s="21">
        <f t="shared" si="25"/>
        <v>22300</v>
      </c>
      <c r="K119" s="21">
        <f t="shared" si="25"/>
        <v>35000</v>
      </c>
      <c r="L119" s="21">
        <f t="shared" si="25"/>
        <v>35000</v>
      </c>
      <c r="M119" s="20" t="e">
        <f t="shared" ca="1" si="12"/>
        <v>#NAME?</v>
      </c>
      <c r="N119" s="20" t="e">
        <f t="shared" ca="1" si="13"/>
        <v>#NAME?</v>
      </c>
      <c r="O119" s="20" t="e">
        <f t="shared" ca="1" si="14"/>
        <v>#NAME?</v>
      </c>
      <c r="P119" s="20" t="e">
        <f t="shared" ca="1" si="15"/>
        <v>#NAME?</v>
      </c>
      <c r="Q119" s="20" t="e">
        <f t="shared" ca="1" si="16"/>
        <v>#NAME?</v>
      </c>
      <c r="R119" s="20" t="e">
        <f t="shared" ca="1" si="17"/>
        <v>#NAME?</v>
      </c>
    </row>
    <row r="120" spans="1:18">
      <c r="A120" s="17"/>
      <c r="B120" s="18" t="s">
        <v>121</v>
      </c>
      <c r="C120" s="14"/>
      <c r="D120" s="14"/>
      <c r="E120" s="9"/>
      <c r="F120" s="16"/>
      <c r="G120" s="16"/>
      <c r="H120" s="16"/>
      <c r="I120" s="16"/>
      <c r="J120" s="16"/>
      <c r="K120" s="16"/>
      <c r="L120" s="16"/>
      <c r="M120" s="20" t="e">
        <f t="shared" ca="1" si="12"/>
        <v>#NAME?</v>
      </c>
      <c r="N120" s="20" t="e">
        <f t="shared" ca="1" si="13"/>
        <v>#NAME?</v>
      </c>
      <c r="O120" s="20" t="e">
        <f t="shared" ca="1" si="14"/>
        <v>#NAME?</v>
      </c>
      <c r="P120" s="20" t="e">
        <f t="shared" ca="1" si="15"/>
        <v>#NAME?</v>
      </c>
      <c r="Q120" s="20" t="e">
        <f t="shared" ca="1" si="16"/>
        <v>#NAME?</v>
      </c>
      <c r="R120" s="20" t="e">
        <f t="shared" ca="1" si="17"/>
        <v>#NAME?</v>
      </c>
    </row>
    <row r="121" spans="1:18">
      <c r="A121" s="17"/>
      <c r="B121" s="14"/>
      <c r="C121" s="14" t="s">
        <v>122</v>
      </c>
      <c r="D121" s="14"/>
      <c r="E121" s="9">
        <f t="shared" si="11"/>
        <v>1337753.6200000001</v>
      </c>
      <c r="F121" s="16">
        <f t="shared" si="11"/>
        <v>1628021.53</v>
      </c>
      <c r="G121" s="19">
        <v>1337753.6200000001</v>
      </c>
      <c r="H121" s="16">
        <v>1628021.53</v>
      </c>
      <c r="I121" s="19"/>
      <c r="J121" s="16"/>
      <c r="K121" s="19"/>
      <c r="L121" s="16"/>
      <c r="M121" s="20" t="e">
        <f t="shared" ca="1" si="12"/>
        <v>#NAME?</v>
      </c>
      <c r="N121" s="20" t="e">
        <f t="shared" ca="1" si="13"/>
        <v>#NAME?</v>
      </c>
      <c r="O121" s="20" t="e">
        <f t="shared" ca="1" si="14"/>
        <v>#NAME?</v>
      </c>
      <c r="P121" s="20" t="e">
        <f t="shared" ca="1" si="15"/>
        <v>#NAME?</v>
      </c>
      <c r="Q121" s="20" t="e">
        <f t="shared" ca="1" si="16"/>
        <v>#NAME?</v>
      </c>
      <c r="R121" s="20" t="e">
        <f t="shared" ca="1" si="17"/>
        <v>#NAME?</v>
      </c>
    </row>
    <row r="122" spans="1:18">
      <c r="A122" s="17"/>
      <c r="B122" s="14"/>
      <c r="C122" s="14" t="s">
        <v>123</v>
      </c>
      <c r="D122" s="14"/>
      <c r="E122" s="9">
        <f t="shared" si="11"/>
        <v>0</v>
      </c>
      <c r="F122" s="16">
        <f t="shared" si="11"/>
        <v>0</v>
      </c>
      <c r="G122" s="19"/>
      <c r="H122" s="16"/>
      <c r="I122" s="19"/>
      <c r="J122" s="16"/>
      <c r="K122" s="19"/>
      <c r="L122" s="16"/>
      <c r="M122" s="20" t="e">
        <f t="shared" ca="1" si="12"/>
        <v>#NAME?</v>
      </c>
      <c r="N122" s="20" t="e">
        <f t="shared" ca="1" si="13"/>
        <v>#NAME?</v>
      </c>
      <c r="O122" s="20" t="e">
        <f t="shared" ca="1" si="14"/>
        <v>#NAME?</v>
      </c>
      <c r="P122" s="20" t="e">
        <f t="shared" ca="1" si="15"/>
        <v>#NAME?</v>
      </c>
      <c r="Q122" s="20" t="e">
        <f t="shared" ca="1" si="16"/>
        <v>#NAME?</v>
      </c>
      <c r="R122" s="20" t="e">
        <f t="shared" ca="1" si="17"/>
        <v>#NAME?</v>
      </c>
    </row>
    <row r="123" spans="1:18">
      <c r="A123" s="17"/>
      <c r="B123" s="14"/>
      <c r="C123" s="14" t="s">
        <v>124</v>
      </c>
      <c r="D123" s="14"/>
      <c r="E123" s="9">
        <f t="shared" si="11"/>
        <v>0</v>
      </c>
      <c r="F123" s="16">
        <f t="shared" si="11"/>
        <v>0</v>
      </c>
      <c r="G123" s="19"/>
      <c r="H123" s="16"/>
      <c r="I123" s="19"/>
      <c r="J123" s="16"/>
      <c r="K123" s="19"/>
      <c r="L123" s="16"/>
      <c r="M123" s="20" t="e">
        <f t="shared" ca="1" si="12"/>
        <v>#NAME?</v>
      </c>
      <c r="N123" s="20" t="e">
        <f t="shared" ca="1" si="13"/>
        <v>#NAME?</v>
      </c>
      <c r="O123" s="20" t="e">
        <f t="shared" ca="1" si="14"/>
        <v>#NAME?</v>
      </c>
      <c r="P123" s="20" t="e">
        <f t="shared" ca="1" si="15"/>
        <v>#NAME?</v>
      </c>
      <c r="Q123" s="20" t="e">
        <f t="shared" ca="1" si="16"/>
        <v>#NAME?</v>
      </c>
      <c r="R123" s="20" t="e">
        <f t="shared" ca="1" si="17"/>
        <v>#NAME?</v>
      </c>
    </row>
    <row r="124" spans="1:18">
      <c r="A124" s="17"/>
      <c r="B124" s="14"/>
      <c r="C124" s="14" t="s">
        <v>125</v>
      </c>
      <c r="D124" s="14"/>
      <c r="E124" s="9">
        <f t="shared" si="11"/>
        <v>4403942.9000000004</v>
      </c>
      <c r="F124" s="16">
        <f t="shared" si="11"/>
        <v>4403942.9000000004</v>
      </c>
      <c r="G124" s="19">
        <v>4403942.9000000004</v>
      </c>
      <c r="H124" s="16">
        <v>4403942.9000000004</v>
      </c>
      <c r="I124" s="19"/>
      <c r="J124" s="16"/>
      <c r="K124" s="19"/>
      <c r="L124" s="16"/>
      <c r="M124" s="20" t="e">
        <f t="shared" ca="1" si="12"/>
        <v>#NAME?</v>
      </c>
      <c r="N124" s="20" t="e">
        <f t="shared" ca="1" si="13"/>
        <v>#NAME?</v>
      </c>
      <c r="O124" s="20" t="e">
        <f t="shared" ca="1" si="14"/>
        <v>#NAME?</v>
      </c>
      <c r="P124" s="20" t="e">
        <f t="shared" ca="1" si="15"/>
        <v>#NAME?</v>
      </c>
      <c r="Q124" s="20" t="e">
        <f t="shared" ca="1" si="16"/>
        <v>#NAME?</v>
      </c>
      <c r="R124" s="20" t="e">
        <f t="shared" ca="1" si="17"/>
        <v>#NAME?</v>
      </c>
    </row>
    <row r="125" spans="1:18">
      <c r="A125" s="17"/>
      <c r="B125" s="14"/>
      <c r="C125" s="14" t="s">
        <v>126</v>
      </c>
      <c r="D125" s="14"/>
      <c r="E125" s="9">
        <f t="shared" si="11"/>
        <v>0</v>
      </c>
      <c r="F125" s="16">
        <f t="shared" si="11"/>
        <v>0</v>
      </c>
      <c r="G125" s="19"/>
      <c r="H125" s="16"/>
      <c r="I125" s="19"/>
      <c r="J125" s="16"/>
      <c r="K125" s="19"/>
      <c r="L125" s="16"/>
      <c r="M125" s="20" t="e">
        <f t="shared" ca="1" si="12"/>
        <v>#NAME?</v>
      </c>
      <c r="N125" s="20" t="e">
        <f t="shared" ca="1" si="13"/>
        <v>#NAME?</v>
      </c>
      <c r="O125" s="20" t="e">
        <f t="shared" ca="1" si="14"/>
        <v>#NAME?</v>
      </c>
      <c r="P125" s="20" t="e">
        <f t="shared" ca="1" si="15"/>
        <v>#NAME?</v>
      </c>
      <c r="Q125" s="20" t="e">
        <f t="shared" ca="1" si="16"/>
        <v>#NAME?</v>
      </c>
      <c r="R125" s="20" t="e">
        <f t="shared" ca="1" si="17"/>
        <v>#NAME?</v>
      </c>
    </row>
    <row r="126" spans="1:18">
      <c r="A126" s="17"/>
      <c r="B126" s="14"/>
      <c r="C126" s="14" t="s">
        <v>127</v>
      </c>
      <c r="D126" s="14"/>
      <c r="E126" s="9">
        <f t="shared" si="11"/>
        <v>0</v>
      </c>
      <c r="F126" s="16">
        <f t="shared" si="11"/>
        <v>0</v>
      </c>
      <c r="G126" s="19"/>
      <c r="H126" s="16"/>
      <c r="I126" s="19"/>
      <c r="J126" s="16"/>
      <c r="K126" s="19"/>
      <c r="L126" s="16"/>
      <c r="M126" s="20" t="e">
        <f t="shared" ca="1" si="12"/>
        <v>#NAME?</v>
      </c>
      <c r="N126" s="20" t="e">
        <f t="shared" ca="1" si="13"/>
        <v>#NAME?</v>
      </c>
      <c r="O126" s="20" t="e">
        <f t="shared" ca="1" si="14"/>
        <v>#NAME?</v>
      </c>
      <c r="P126" s="20" t="e">
        <f t="shared" ca="1" si="15"/>
        <v>#NAME?</v>
      </c>
      <c r="Q126" s="20" t="e">
        <f t="shared" ca="1" si="16"/>
        <v>#NAME?</v>
      </c>
      <c r="R126" s="20" t="e">
        <f t="shared" ca="1" si="17"/>
        <v>#NAME?</v>
      </c>
    </row>
    <row r="127" spans="1:18">
      <c r="A127" s="17"/>
      <c r="B127" s="14"/>
      <c r="C127" s="14" t="s">
        <v>128</v>
      </c>
      <c r="D127" s="14"/>
      <c r="E127" s="9">
        <f t="shared" si="11"/>
        <v>0</v>
      </c>
      <c r="F127" s="16">
        <f t="shared" si="11"/>
        <v>0</v>
      </c>
      <c r="G127" s="19"/>
      <c r="H127" s="16"/>
      <c r="I127" s="19"/>
      <c r="J127" s="16"/>
      <c r="K127" s="19"/>
      <c r="L127" s="16"/>
      <c r="M127" s="20" t="e">
        <f t="shared" ca="1" si="12"/>
        <v>#NAME?</v>
      </c>
      <c r="N127" s="20" t="e">
        <f t="shared" ca="1" si="13"/>
        <v>#NAME?</v>
      </c>
      <c r="O127" s="20" t="e">
        <f t="shared" ca="1" si="14"/>
        <v>#NAME?</v>
      </c>
      <c r="P127" s="20" t="e">
        <f t="shared" ca="1" si="15"/>
        <v>#NAME?</v>
      </c>
      <c r="Q127" s="20" t="e">
        <f t="shared" ca="1" si="16"/>
        <v>#NAME?</v>
      </c>
      <c r="R127" s="20" t="e">
        <f t="shared" ca="1" si="17"/>
        <v>#NAME?</v>
      </c>
    </row>
    <row r="128" spans="1:18">
      <c r="A128" s="17"/>
      <c r="B128" s="14"/>
      <c r="C128" s="14" t="s">
        <v>129</v>
      </c>
      <c r="D128" s="14"/>
      <c r="E128" s="9">
        <f t="shared" si="11"/>
        <v>35651.14</v>
      </c>
      <c r="F128" s="16">
        <f t="shared" si="11"/>
        <v>48475.78</v>
      </c>
      <c r="G128" s="19">
        <v>35651.14</v>
      </c>
      <c r="H128" s="16">
        <v>48475.78</v>
      </c>
      <c r="I128" s="19"/>
      <c r="J128" s="16"/>
      <c r="K128" s="19"/>
      <c r="L128" s="16"/>
      <c r="M128" s="20" t="e">
        <f t="shared" ca="1" si="12"/>
        <v>#NAME?</v>
      </c>
      <c r="N128" s="20" t="e">
        <f t="shared" ca="1" si="13"/>
        <v>#NAME?</v>
      </c>
      <c r="O128" s="20" t="e">
        <f t="shared" ca="1" si="14"/>
        <v>#NAME?</v>
      </c>
      <c r="P128" s="20" t="e">
        <f t="shared" ca="1" si="15"/>
        <v>#NAME?</v>
      </c>
      <c r="Q128" s="20" t="e">
        <f t="shared" ca="1" si="16"/>
        <v>#NAME?</v>
      </c>
      <c r="R128" s="20" t="e">
        <f t="shared" ca="1" si="17"/>
        <v>#NAME?</v>
      </c>
    </row>
    <row r="129" spans="1:18">
      <c r="A129" s="17"/>
      <c r="B129" s="14"/>
      <c r="C129" s="14" t="s">
        <v>130</v>
      </c>
      <c r="D129" s="14"/>
      <c r="E129" s="9">
        <f t="shared" si="11"/>
        <v>0</v>
      </c>
      <c r="F129" s="16">
        <f t="shared" si="11"/>
        <v>0</v>
      </c>
      <c r="G129" s="19"/>
      <c r="H129" s="16"/>
      <c r="I129" s="19"/>
      <c r="J129" s="16"/>
      <c r="K129" s="19"/>
      <c r="L129" s="16"/>
      <c r="M129" s="20" t="e">
        <f t="shared" ca="1" si="12"/>
        <v>#NAME?</v>
      </c>
      <c r="N129" s="20" t="e">
        <f t="shared" ca="1" si="13"/>
        <v>#NAME?</v>
      </c>
      <c r="O129" s="20" t="e">
        <f t="shared" ca="1" si="14"/>
        <v>#NAME?</v>
      </c>
      <c r="P129" s="20" t="e">
        <f t="shared" ca="1" si="15"/>
        <v>#NAME?</v>
      </c>
      <c r="Q129" s="20" t="e">
        <f t="shared" ca="1" si="16"/>
        <v>#NAME?</v>
      </c>
      <c r="R129" s="20" t="e">
        <f t="shared" ca="1" si="17"/>
        <v>#NAME?</v>
      </c>
    </row>
    <row r="130" spans="1:18">
      <c r="A130" s="17"/>
      <c r="B130" s="14"/>
      <c r="C130" s="14" t="s">
        <v>131</v>
      </c>
      <c r="D130" s="14"/>
      <c r="E130" s="9">
        <f t="shared" si="11"/>
        <v>40000</v>
      </c>
      <c r="F130" s="16">
        <f t="shared" si="11"/>
        <v>40000</v>
      </c>
      <c r="G130" s="19">
        <v>40000</v>
      </c>
      <c r="H130" s="16">
        <v>40000</v>
      </c>
      <c r="I130" s="19"/>
      <c r="J130" s="16"/>
      <c r="K130" s="19"/>
      <c r="L130" s="16"/>
      <c r="M130" s="20" t="e">
        <f t="shared" ca="1" si="12"/>
        <v>#NAME?</v>
      </c>
      <c r="N130" s="20" t="e">
        <f t="shared" ca="1" si="13"/>
        <v>#NAME?</v>
      </c>
      <c r="O130" s="20" t="e">
        <f t="shared" ca="1" si="14"/>
        <v>#NAME?</v>
      </c>
      <c r="P130" s="20" t="e">
        <f t="shared" ca="1" si="15"/>
        <v>#NAME?</v>
      </c>
      <c r="Q130" s="20" t="e">
        <f t="shared" ca="1" si="16"/>
        <v>#NAME?</v>
      </c>
      <c r="R130" s="20" t="e">
        <f t="shared" ca="1" si="17"/>
        <v>#NAME?</v>
      </c>
    </row>
    <row r="131" spans="1:18">
      <c r="A131" s="17"/>
      <c r="B131" s="14"/>
      <c r="C131" s="14" t="s">
        <v>132</v>
      </c>
      <c r="D131" s="14"/>
      <c r="E131" s="9">
        <f t="shared" si="11"/>
        <v>236214.37</v>
      </c>
      <c r="F131" s="16">
        <f t="shared" si="11"/>
        <v>285196.87</v>
      </c>
      <c r="G131" s="19">
        <v>236214.37</v>
      </c>
      <c r="H131" s="16">
        <v>285196.87</v>
      </c>
      <c r="I131" s="19"/>
      <c r="J131" s="16"/>
      <c r="K131" s="19"/>
      <c r="L131" s="16"/>
      <c r="M131" s="20" t="e">
        <f t="shared" ca="1" si="12"/>
        <v>#NAME?</v>
      </c>
      <c r="N131" s="20" t="e">
        <f t="shared" ca="1" si="13"/>
        <v>#NAME?</v>
      </c>
      <c r="O131" s="20" t="e">
        <f t="shared" ca="1" si="14"/>
        <v>#NAME?</v>
      </c>
      <c r="P131" s="20" t="e">
        <f t="shared" ca="1" si="15"/>
        <v>#NAME?</v>
      </c>
      <c r="Q131" s="20" t="e">
        <f t="shared" ca="1" si="16"/>
        <v>#NAME?</v>
      </c>
      <c r="R131" s="20" t="e">
        <f t="shared" ca="1" si="17"/>
        <v>#NAME?</v>
      </c>
    </row>
    <row r="132" spans="1:18">
      <c r="A132" s="17"/>
      <c r="B132" s="14"/>
      <c r="C132" s="18" t="s">
        <v>133</v>
      </c>
      <c r="D132" s="18"/>
      <c r="E132" s="21">
        <f t="shared" si="11"/>
        <v>6053562.0300000003</v>
      </c>
      <c r="F132" s="21">
        <f t="shared" si="11"/>
        <v>6405637.080000001</v>
      </c>
      <c r="G132" s="21">
        <f t="shared" ref="G132:L132" si="26">SUM(G121:G131)</f>
        <v>6053562.0300000003</v>
      </c>
      <c r="H132" s="21">
        <f t="shared" si="26"/>
        <v>6405637.080000001</v>
      </c>
      <c r="I132" s="21">
        <f t="shared" si="26"/>
        <v>0</v>
      </c>
      <c r="J132" s="21">
        <f t="shared" si="26"/>
        <v>0</v>
      </c>
      <c r="K132" s="21">
        <f t="shared" si="26"/>
        <v>0</v>
      </c>
      <c r="L132" s="21">
        <f t="shared" si="26"/>
        <v>0</v>
      </c>
      <c r="M132" s="20" t="e">
        <f t="shared" ca="1" si="12"/>
        <v>#NAME?</v>
      </c>
      <c r="N132" s="20" t="e">
        <f t="shared" ca="1" si="13"/>
        <v>#NAME?</v>
      </c>
      <c r="O132" s="20" t="e">
        <f t="shared" ca="1" si="14"/>
        <v>#NAME?</v>
      </c>
      <c r="P132" s="20" t="e">
        <f t="shared" ca="1" si="15"/>
        <v>#NAME?</v>
      </c>
      <c r="Q132" s="20" t="e">
        <f t="shared" ca="1" si="16"/>
        <v>#NAME?</v>
      </c>
      <c r="R132" s="20" t="e">
        <f t="shared" ca="1" si="17"/>
        <v>#NAME?</v>
      </c>
    </row>
    <row r="133" spans="1:18">
      <c r="A133" s="17"/>
      <c r="B133" s="18" t="s">
        <v>134</v>
      </c>
      <c r="C133" s="14"/>
      <c r="D133" s="14"/>
      <c r="E133" s="9"/>
      <c r="F133" s="16"/>
      <c r="G133" s="16"/>
      <c r="H133" s="16"/>
      <c r="I133" s="16"/>
      <c r="J133" s="16"/>
      <c r="K133" s="16"/>
      <c r="L133" s="16"/>
      <c r="M133" s="20" t="e">
        <f t="shared" ca="1" si="12"/>
        <v>#NAME?</v>
      </c>
      <c r="N133" s="20" t="e">
        <f t="shared" ca="1" si="13"/>
        <v>#NAME?</v>
      </c>
      <c r="O133" s="20" t="e">
        <f t="shared" ca="1" si="14"/>
        <v>#NAME?</v>
      </c>
      <c r="P133" s="20" t="e">
        <f t="shared" ca="1" si="15"/>
        <v>#NAME?</v>
      </c>
      <c r="Q133" s="20" t="e">
        <f t="shared" ca="1" si="16"/>
        <v>#NAME?</v>
      </c>
      <c r="R133" s="20" t="e">
        <f t="shared" ca="1" si="17"/>
        <v>#NAME?</v>
      </c>
    </row>
    <row r="134" spans="1:18">
      <c r="A134" s="17"/>
      <c r="B134" s="14"/>
      <c r="C134" s="14" t="s">
        <v>135</v>
      </c>
      <c r="D134" s="14"/>
      <c r="E134" s="9">
        <f t="shared" si="11"/>
        <v>6817530.1699999999</v>
      </c>
      <c r="F134" s="16">
        <f t="shared" si="11"/>
        <v>7671942.0999999996</v>
      </c>
      <c r="G134" s="19">
        <v>6817530.1699999999</v>
      </c>
      <c r="H134" s="16">
        <v>7671942.0999999996</v>
      </c>
      <c r="I134" s="19"/>
      <c r="J134" s="16"/>
      <c r="K134" s="19"/>
      <c r="L134" s="16"/>
      <c r="M134" s="20" t="e">
        <f t="shared" ca="1" si="12"/>
        <v>#NAME?</v>
      </c>
      <c r="N134" s="20" t="e">
        <f t="shared" ca="1" si="13"/>
        <v>#NAME?</v>
      </c>
      <c r="O134" s="20" t="e">
        <f t="shared" ca="1" si="14"/>
        <v>#NAME?</v>
      </c>
      <c r="P134" s="20" t="e">
        <f t="shared" ca="1" si="15"/>
        <v>#NAME?</v>
      </c>
      <c r="Q134" s="20" t="e">
        <f t="shared" ca="1" si="16"/>
        <v>#NAME?</v>
      </c>
      <c r="R134" s="20" t="e">
        <f t="shared" ca="1" si="17"/>
        <v>#NAME?</v>
      </c>
    </row>
    <row r="135" spans="1:18">
      <c r="A135" s="17"/>
      <c r="B135" s="14"/>
      <c r="C135" s="14" t="s">
        <v>136</v>
      </c>
      <c r="D135" s="14"/>
      <c r="E135" s="9">
        <f t="shared" si="11"/>
        <v>1319762.56</v>
      </c>
      <c r="F135" s="16">
        <f t="shared" si="11"/>
        <v>1456133.53</v>
      </c>
      <c r="G135" s="19">
        <v>1219762.56</v>
      </c>
      <c r="H135" s="16">
        <v>1356133.53</v>
      </c>
      <c r="I135" s="19"/>
      <c r="J135" s="16"/>
      <c r="K135" s="19">
        <v>100000</v>
      </c>
      <c r="L135" s="16">
        <v>100000</v>
      </c>
      <c r="M135" s="20" t="e">
        <f t="shared" ca="1" si="12"/>
        <v>#NAME?</v>
      </c>
      <c r="N135" s="20" t="e">
        <f t="shared" ca="1" si="13"/>
        <v>#NAME?</v>
      </c>
      <c r="O135" s="20" t="e">
        <f t="shared" ca="1" si="14"/>
        <v>#NAME?</v>
      </c>
      <c r="P135" s="20" t="e">
        <f t="shared" ca="1" si="15"/>
        <v>#NAME?</v>
      </c>
      <c r="Q135" s="20" t="e">
        <f t="shared" ca="1" si="16"/>
        <v>#NAME?</v>
      </c>
      <c r="R135" s="20" t="e">
        <f t="shared" ca="1" si="17"/>
        <v>#NAME?</v>
      </c>
    </row>
    <row r="136" spans="1:18">
      <c r="A136" s="17"/>
      <c r="B136" s="14"/>
      <c r="C136" s="14" t="s">
        <v>137</v>
      </c>
      <c r="D136" s="14"/>
      <c r="E136" s="9">
        <f t="shared" si="11"/>
        <v>143857.14000000001</v>
      </c>
      <c r="F136" s="16">
        <f t="shared" si="11"/>
        <v>161857.14000000001</v>
      </c>
      <c r="G136" s="19">
        <v>143857.14000000001</v>
      </c>
      <c r="H136" s="16">
        <v>161857.14000000001</v>
      </c>
      <c r="I136" s="19"/>
      <c r="J136" s="16"/>
      <c r="K136" s="19"/>
      <c r="L136" s="16"/>
      <c r="M136" s="20" t="e">
        <f t="shared" ca="1" si="12"/>
        <v>#NAME?</v>
      </c>
      <c r="N136" s="20" t="e">
        <f t="shared" ca="1" si="13"/>
        <v>#NAME?</v>
      </c>
      <c r="O136" s="20" t="e">
        <f t="shared" ca="1" si="14"/>
        <v>#NAME?</v>
      </c>
      <c r="P136" s="20" t="e">
        <f t="shared" ca="1" si="15"/>
        <v>#NAME?</v>
      </c>
      <c r="Q136" s="20" t="e">
        <f t="shared" ca="1" si="16"/>
        <v>#NAME?</v>
      </c>
      <c r="R136" s="20" t="e">
        <f t="shared" ca="1" si="17"/>
        <v>#NAME?</v>
      </c>
    </row>
    <row r="137" spans="1:18">
      <c r="A137" s="17"/>
      <c r="B137" s="14"/>
      <c r="C137" s="18" t="s">
        <v>138</v>
      </c>
      <c r="D137" s="18"/>
      <c r="E137" s="21">
        <f t="shared" si="11"/>
        <v>8281149.8700000001</v>
      </c>
      <c r="F137" s="21">
        <f t="shared" si="11"/>
        <v>9289932.7699999996</v>
      </c>
      <c r="G137" s="21">
        <f t="shared" ref="G137:L137" si="27">SUM(G134:G136)</f>
        <v>8181149.8700000001</v>
      </c>
      <c r="H137" s="21">
        <f t="shared" si="27"/>
        <v>9189932.7699999996</v>
      </c>
      <c r="I137" s="21">
        <f t="shared" si="27"/>
        <v>0</v>
      </c>
      <c r="J137" s="21">
        <f t="shared" si="27"/>
        <v>0</v>
      </c>
      <c r="K137" s="21">
        <f t="shared" si="27"/>
        <v>100000</v>
      </c>
      <c r="L137" s="21">
        <f t="shared" si="27"/>
        <v>100000</v>
      </c>
      <c r="M137" s="20" t="e">
        <f t="shared" ca="1" si="12"/>
        <v>#NAME?</v>
      </c>
      <c r="N137" s="20" t="e">
        <f t="shared" ca="1" si="13"/>
        <v>#NAME?</v>
      </c>
      <c r="O137" s="20" t="e">
        <f t="shared" ca="1" si="14"/>
        <v>#NAME?</v>
      </c>
      <c r="P137" s="20" t="e">
        <f t="shared" ca="1" si="15"/>
        <v>#NAME?</v>
      </c>
      <c r="Q137" s="20" t="e">
        <f t="shared" ca="1" si="16"/>
        <v>#NAME?</v>
      </c>
      <c r="R137" s="20" t="e">
        <f t="shared" ca="1" si="17"/>
        <v>#NAME?</v>
      </c>
    </row>
    <row r="138" spans="1:18">
      <c r="A138" s="17"/>
      <c r="B138" s="18" t="s">
        <v>139</v>
      </c>
      <c r="C138" s="14"/>
      <c r="D138" s="14"/>
      <c r="E138" s="9"/>
      <c r="F138" s="16"/>
      <c r="G138" s="16"/>
      <c r="H138" s="16"/>
      <c r="I138" s="16"/>
      <c r="J138" s="16"/>
      <c r="K138" s="16"/>
      <c r="L138" s="16"/>
      <c r="M138" s="20" t="e">
        <f t="shared" ca="1" si="12"/>
        <v>#NAME?</v>
      </c>
      <c r="N138" s="20" t="e">
        <f t="shared" ca="1" si="13"/>
        <v>#NAME?</v>
      </c>
      <c r="O138" s="20" t="e">
        <f t="shared" ca="1" si="14"/>
        <v>#NAME?</v>
      </c>
      <c r="P138" s="20" t="e">
        <f t="shared" ca="1" si="15"/>
        <v>#NAME?</v>
      </c>
      <c r="Q138" s="20" t="e">
        <f t="shared" ca="1" si="16"/>
        <v>#NAME?</v>
      </c>
      <c r="R138" s="20" t="e">
        <f t="shared" ca="1" si="17"/>
        <v>#NAME?</v>
      </c>
    </row>
    <row r="139" spans="1:18">
      <c r="A139" s="17"/>
      <c r="B139" s="14"/>
      <c r="C139" s="14" t="s">
        <v>140</v>
      </c>
      <c r="D139" s="14"/>
      <c r="E139" s="9">
        <f t="shared" si="11"/>
        <v>770880</v>
      </c>
      <c r="F139" s="16">
        <f t="shared" si="11"/>
        <v>865920</v>
      </c>
      <c r="G139" s="19">
        <v>770880</v>
      </c>
      <c r="H139" s="16">
        <v>865920</v>
      </c>
      <c r="I139" s="19"/>
      <c r="J139" s="16"/>
      <c r="K139" s="19"/>
      <c r="L139" s="16"/>
      <c r="M139" s="20" t="e">
        <f t="shared" ca="1" si="12"/>
        <v>#NAME?</v>
      </c>
      <c r="N139" s="20" t="e">
        <f t="shared" ca="1" si="13"/>
        <v>#NAME?</v>
      </c>
      <c r="O139" s="20" t="e">
        <f t="shared" ca="1" si="14"/>
        <v>#NAME?</v>
      </c>
      <c r="P139" s="20" t="e">
        <f t="shared" ca="1" si="15"/>
        <v>#NAME?</v>
      </c>
      <c r="Q139" s="20" t="e">
        <f t="shared" ca="1" si="16"/>
        <v>#NAME?</v>
      </c>
      <c r="R139" s="20" t="e">
        <f t="shared" ca="1" si="17"/>
        <v>#NAME?</v>
      </c>
    </row>
    <row r="140" spans="1:18">
      <c r="A140" s="17"/>
      <c r="B140" s="14"/>
      <c r="C140" s="18" t="s">
        <v>141</v>
      </c>
      <c r="D140" s="18"/>
      <c r="E140" s="21">
        <f t="shared" si="11"/>
        <v>770880</v>
      </c>
      <c r="F140" s="21">
        <f t="shared" si="11"/>
        <v>865920</v>
      </c>
      <c r="G140" s="21">
        <f t="shared" ref="G140:L140" si="28">SUM(G139)</f>
        <v>770880</v>
      </c>
      <c r="H140" s="21">
        <f t="shared" si="28"/>
        <v>865920</v>
      </c>
      <c r="I140" s="21">
        <f t="shared" si="28"/>
        <v>0</v>
      </c>
      <c r="J140" s="21">
        <f t="shared" si="28"/>
        <v>0</v>
      </c>
      <c r="K140" s="21">
        <f t="shared" si="28"/>
        <v>0</v>
      </c>
      <c r="L140" s="21">
        <f t="shared" si="28"/>
        <v>0</v>
      </c>
      <c r="M140" s="20" t="e">
        <f t="shared" ca="1" si="12"/>
        <v>#NAME?</v>
      </c>
      <c r="N140" s="20" t="e">
        <f t="shared" ca="1" si="13"/>
        <v>#NAME?</v>
      </c>
      <c r="O140" s="20" t="e">
        <f t="shared" ca="1" si="14"/>
        <v>#NAME?</v>
      </c>
      <c r="P140" s="20" t="e">
        <f t="shared" ca="1" si="15"/>
        <v>#NAME?</v>
      </c>
      <c r="Q140" s="20" t="e">
        <f t="shared" ca="1" si="16"/>
        <v>#NAME?</v>
      </c>
      <c r="R140" s="20" t="e">
        <f t="shared" ca="1" si="17"/>
        <v>#NAME?</v>
      </c>
    </row>
    <row r="141" spans="1:18">
      <c r="A141" s="17"/>
      <c r="B141" s="23" t="s">
        <v>142</v>
      </c>
      <c r="C141" s="24"/>
      <c r="D141" s="24"/>
      <c r="E141" s="9"/>
      <c r="F141" s="16"/>
      <c r="G141" s="16"/>
      <c r="H141" s="16"/>
      <c r="I141" s="16"/>
      <c r="J141" s="16"/>
      <c r="K141" s="16"/>
      <c r="L141" s="16"/>
      <c r="M141" s="20" t="e">
        <f t="shared" ca="1" si="12"/>
        <v>#NAME?</v>
      </c>
      <c r="N141" s="20" t="e">
        <f t="shared" ca="1" si="13"/>
        <v>#NAME?</v>
      </c>
      <c r="O141" s="20" t="e">
        <f t="shared" ca="1" si="14"/>
        <v>#NAME?</v>
      </c>
      <c r="P141" s="20" t="e">
        <f t="shared" ca="1" si="15"/>
        <v>#NAME?</v>
      </c>
      <c r="Q141" s="20" t="e">
        <f t="shared" ca="1" si="16"/>
        <v>#NAME?</v>
      </c>
      <c r="R141" s="20" t="e">
        <f t="shared" ca="1" si="17"/>
        <v>#NAME?</v>
      </c>
    </row>
    <row r="142" spans="1:18">
      <c r="A142" s="17"/>
      <c r="B142" s="24"/>
      <c r="C142" s="24" t="s">
        <v>143</v>
      </c>
      <c r="D142" s="25"/>
      <c r="E142" s="9">
        <f t="shared" ref="E142:F204" si="29">G142+I142+K142</f>
        <v>89037287.620000005</v>
      </c>
      <c r="F142" s="16">
        <f t="shared" si="29"/>
        <v>89037287.620000005</v>
      </c>
      <c r="G142" s="19">
        <v>52877435.5</v>
      </c>
      <c r="H142" s="16">
        <v>52877435.5</v>
      </c>
      <c r="I142" s="19"/>
      <c r="J142" s="16"/>
      <c r="K142" s="19">
        <v>36159852.119999997</v>
      </c>
      <c r="L142" s="16">
        <v>36159852.119999997</v>
      </c>
      <c r="M142" s="20" t="e">
        <f t="shared" ref="M142:M205" ca="1" si="30">IF(isformula(G142),2,TYPE(G142))</f>
        <v>#NAME?</v>
      </c>
      <c r="N142" s="20" t="e">
        <f t="shared" ref="N142:N205" ca="1" si="31">IF(isformula(H142),2,TYPE(H142))</f>
        <v>#NAME?</v>
      </c>
      <c r="O142" s="20" t="e">
        <f t="shared" ref="O142:O205" ca="1" si="32">IF(isformula(I142),2,TYPE(I142))</f>
        <v>#NAME?</v>
      </c>
      <c r="P142" s="20" t="e">
        <f t="shared" ref="P142:P205" ca="1" si="33">IF(isformula(J142),2,TYPE(J142))</f>
        <v>#NAME?</v>
      </c>
      <c r="Q142" s="20" t="e">
        <f t="shared" ref="Q142:Q205" ca="1" si="34">IF(isformula(K142),2,TYPE(K142))</f>
        <v>#NAME?</v>
      </c>
      <c r="R142" s="20" t="e">
        <f t="shared" ref="R142:R205" ca="1" si="35">IF(isformula(L142),2,TYPE(L142))</f>
        <v>#NAME?</v>
      </c>
    </row>
    <row r="143" spans="1:18">
      <c r="A143" s="17"/>
      <c r="B143" s="24"/>
      <c r="C143" s="24" t="s">
        <v>144</v>
      </c>
      <c r="D143" s="24"/>
      <c r="E143" s="9">
        <f t="shared" si="29"/>
        <v>3845145</v>
      </c>
      <c r="F143" s="16">
        <f t="shared" si="29"/>
        <v>3845145</v>
      </c>
      <c r="G143" s="19">
        <v>1041918</v>
      </c>
      <c r="H143" s="16">
        <v>1041918</v>
      </c>
      <c r="I143" s="19"/>
      <c r="J143" s="16"/>
      <c r="K143" s="19">
        <v>2803227</v>
      </c>
      <c r="L143" s="16">
        <v>2803227</v>
      </c>
      <c r="M143" s="20" t="e">
        <f t="shared" ca="1" si="30"/>
        <v>#NAME?</v>
      </c>
      <c r="N143" s="20" t="e">
        <f t="shared" ca="1" si="31"/>
        <v>#NAME?</v>
      </c>
      <c r="O143" s="20" t="e">
        <f t="shared" ca="1" si="32"/>
        <v>#NAME?</v>
      </c>
      <c r="P143" s="20" t="e">
        <f t="shared" ca="1" si="33"/>
        <v>#NAME?</v>
      </c>
      <c r="Q143" s="20" t="e">
        <f t="shared" ca="1" si="34"/>
        <v>#NAME?</v>
      </c>
      <c r="R143" s="20" t="e">
        <f t="shared" ca="1" si="35"/>
        <v>#NAME?</v>
      </c>
    </row>
    <row r="144" spans="1:18">
      <c r="A144" s="17"/>
      <c r="B144" s="24"/>
      <c r="C144" s="24" t="s">
        <v>145</v>
      </c>
      <c r="D144" s="24"/>
      <c r="E144" s="9">
        <f t="shared" si="29"/>
        <v>0</v>
      </c>
      <c r="F144" s="16">
        <f t="shared" si="29"/>
        <v>0</v>
      </c>
      <c r="G144" s="19"/>
      <c r="H144" s="16"/>
      <c r="I144" s="19"/>
      <c r="J144" s="16"/>
      <c r="K144" s="19"/>
      <c r="L144" s="16"/>
      <c r="M144" s="20" t="e">
        <f t="shared" ca="1" si="30"/>
        <v>#NAME?</v>
      </c>
      <c r="N144" s="20" t="e">
        <f t="shared" ca="1" si="31"/>
        <v>#NAME?</v>
      </c>
      <c r="O144" s="20" t="e">
        <f t="shared" ca="1" si="32"/>
        <v>#NAME?</v>
      </c>
      <c r="P144" s="20" t="e">
        <f t="shared" ca="1" si="33"/>
        <v>#NAME?</v>
      </c>
      <c r="Q144" s="20" t="e">
        <f t="shared" ca="1" si="34"/>
        <v>#NAME?</v>
      </c>
      <c r="R144" s="20" t="e">
        <f t="shared" ca="1" si="35"/>
        <v>#NAME?</v>
      </c>
    </row>
    <row r="145" spans="1:18">
      <c r="A145" s="17"/>
      <c r="B145" s="24"/>
      <c r="C145" s="24" t="s">
        <v>146</v>
      </c>
      <c r="D145" s="24"/>
      <c r="E145" s="9">
        <f t="shared" si="29"/>
        <v>1179750</v>
      </c>
      <c r="F145" s="16">
        <f t="shared" si="29"/>
        <v>1179750</v>
      </c>
      <c r="G145" s="19"/>
      <c r="H145" s="16"/>
      <c r="I145" s="19"/>
      <c r="J145" s="16"/>
      <c r="K145" s="19">
        <v>1179750</v>
      </c>
      <c r="L145" s="16">
        <v>1179750</v>
      </c>
      <c r="M145" s="20" t="e">
        <f t="shared" ca="1" si="30"/>
        <v>#NAME?</v>
      </c>
      <c r="N145" s="20" t="e">
        <f t="shared" ca="1" si="31"/>
        <v>#NAME?</v>
      </c>
      <c r="O145" s="20" t="e">
        <f t="shared" ca="1" si="32"/>
        <v>#NAME?</v>
      </c>
      <c r="P145" s="20" t="e">
        <f t="shared" ca="1" si="33"/>
        <v>#NAME?</v>
      </c>
      <c r="Q145" s="20" t="e">
        <f t="shared" ca="1" si="34"/>
        <v>#NAME?</v>
      </c>
      <c r="R145" s="20" t="e">
        <f t="shared" ca="1" si="35"/>
        <v>#NAME?</v>
      </c>
    </row>
    <row r="146" spans="1:18">
      <c r="A146" s="17"/>
      <c r="B146" s="24"/>
      <c r="C146" s="24" t="s">
        <v>147</v>
      </c>
      <c r="D146" s="24"/>
      <c r="E146" s="9">
        <f t="shared" si="29"/>
        <v>1549070</v>
      </c>
      <c r="F146" s="16">
        <f t="shared" si="29"/>
        <v>1549070</v>
      </c>
      <c r="G146" s="19"/>
      <c r="H146" s="16"/>
      <c r="I146" s="19"/>
      <c r="J146" s="16"/>
      <c r="K146" s="19">
        <v>1549070</v>
      </c>
      <c r="L146" s="16">
        <v>1549070</v>
      </c>
      <c r="M146" s="20" t="e">
        <f t="shared" ca="1" si="30"/>
        <v>#NAME?</v>
      </c>
      <c r="N146" s="20" t="e">
        <f t="shared" ca="1" si="31"/>
        <v>#NAME?</v>
      </c>
      <c r="O146" s="20" t="e">
        <f t="shared" ca="1" si="32"/>
        <v>#NAME?</v>
      </c>
      <c r="P146" s="20" t="e">
        <f t="shared" ca="1" si="33"/>
        <v>#NAME?</v>
      </c>
      <c r="Q146" s="20" t="e">
        <f t="shared" ca="1" si="34"/>
        <v>#NAME?</v>
      </c>
      <c r="R146" s="20" t="e">
        <f t="shared" ca="1" si="35"/>
        <v>#NAME?</v>
      </c>
    </row>
    <row r="147" spans="1:18">
      <c r="A147" s="17"/>
      <c r="B147" s="24"/>
      <c r="C147" s="24" t="s">
        <v>148</v>
      </c>
      <c r="D147" s="24"/>
      <c r="E147" s="9">
        <f t="shared" si="29"/>
        <v>0</v>
      </c>
      <c r="F147" s="16">
        <f t="shared" si="29"/>
        <v>0</v>
      </c>
      <c r="G147" s="19"/>
      <c r="H147" s="16"/>
      <c r="I147" s="19"/>
      <c r="J147" s="16"/>
      <c r="K147" s="19"/>
      <c r="L147" s="16"/>
      <c r="M147" s="20" t="e">
        <f t="shared" ca="1" si="30"/>
        <v>#NAME?</v>
      </c>
      <c r="N147" s="20" t="e">
        <f t="shared" ca="1" si="31"/>
        <v>#NAME?</v>
      </c>
      <c r="O147" s="20" t="e">
        <f t="shared" ca="1" si="32"/>
        <v>#NAME?</v>
      </c>
      <c r="P147" s="20" t="e">
        <f t="shared" ca="1" si="33"/>
        <v>#NAME?</v>
      </c>
      <c r="Q147" s="20" t="e">
        <f t="shared" ca="1" si="34"/>
        <v>#NAME?</v>
      </c>
      <c r="R147" s="20" t="e">
        <f t="shared" ca="1" si="35"/>
        <v>#NAME?</v>
      </c>
    </row>
    <row r="148" spans="1:18">
      <c r="A148" s="17"/>
      <c r="B148" s="24"/>
      <c r="C148" s="24" t="s">
        <v>149</v>
      </c>
      <c r="D148" s="24"/>
      <c r="E148" s="9">
        <f t="shared" si="29"/>
        <v>0</v>
      </c>
      <c r="F148" s="16">
        <f t="shared" si="29"/>
        <v>0</v>
      </c>
      <c r="G148" s="19"/>
      <c r="H148" s="16"/>
      <c r="I148" s="19"/>
      <c r="J148" s="16"/>
      <c r="K148" s="19"/>
      <c r="L148" s="16"/>
      <c r="M148" s="20" t="e">
        <f t="shared" ca="1" si="30"/>
        <v>#NAME?</v>
      </c>
      <c r="N148" s="20" t="e">
        <f t="shared" ca="1" si="31"/>
        <v>#NAME?</v>
      </c>
      <c r="O148" s="20" t="e">
        <f t="shared" ca="1" si="32"/>
        <v>#NAME?</v>
      </c>
      <c r="P148" s="20" t="e">
        <f t="shared" ca="1" si="33"/>
        <v>#NAME?</v>
      </c>
      <c r="Q148" s="20" t="e">
        <f t="shared" ca="1" si="34"/>
        <v>#NAME?</v>
      </c>
      <c r="R148" s="20" t="e">
        <f t="shared" ca="1" si="35"/>
        <v>#NAME?</v>
      </c>
    </row>
    <row r="149" spans="1:18">
      <c r="A149" s="17"/>
      <c r="B149" s="24"/>
      <c r="C149" s="24" t="s">
        <v>150</v>
      </c>
      <c r="D149" s="24"/>
      <c r="E149" s="9">
        <f t="shared" si="29"/>
        <v>16805457.170000002</v>
      </c>
      <c r="F149" s="16">
        <f t="shared" si="29"/>
        <v>16805457.170000002</v>
      </c>
      <c r="G149" s="19">
        <v>7275667.0700000003</v>
      </c>
      <c r="H149" s="16">
        <v>7275667.0700000003</v>
      </c>
      <c r="I149" s="19"/>
      <c r="J149" s="16"/>
      <c r="K149" s="19">
        <v>9529790.0999999996</v>
      </c>
      <c r="L149" s="16">
        <v>9529790.0999999996</v>
      </c>
      <c r="M149" s="20" t="e">
        <f t="shared" ca="1" si="30"/>
        <v>#NAME?</v>
      </c>
      <c r="N149" s="20" t="e">
        <f t="shared" ca="1" si="31"/>
        <v>#NAME?</v>
      </c>
      <c r="O149" s="20" t="e">
        <f t="shared" ca="1" si="32"/>
        <v>#NAME?</v>
      </c>
      <c r="P149" s="20" t="e">
        <f t="shared" ca="1" si="33"/>
        <v>#NAME?</v>
      </c>
      <c r="Q149" s="20" t="e">
        <f t="shared" ca="1" si="34"/>
        <v>#NAME?</v>
      </c>
      <c r="R149" s="20" t="e">
        <f t="shared" ca="1" si="35"/>
        <v>#NAME?</v>
      </c>
    </row>
    <row r="150" spans="1:18">
      <c r="A150" s="17"/>
      <c r="B150" s="24"/>
      <c r="C150" s="23" t="s">
        <v>151</v>
      </c>
      <c r="D150" s="24"/>
      <c r="E150" s="21">
        <f t="shared" si="29"/>
        <v>112416709.78999999</v>
      </c>
      <c r="F150" s="21">
        <f t="shared" si="29"/>
        <v>112416709.78999999</v>
      </c>
      <c r="G150" s="21">
        <f t="shared" ref="G150:L150" si="36">SUM(G142:G149)</f>
        <v>61195020.57</v>
      </c>
      <c r="H150" s="21">
        <f t="shared" si="36"/>
        <v>61195020.57</v>
      </c>
      <c r="I150" s="21">
        <f t="shared" si="36"/>
        <v>0</v>
      </c>
      <c r="J150" s="21">
        <f t="shared" si="36"/>
        <v>0</v>
      </c>
      <c r="K150" s="21">
        <f t="shared" si="36"/>
        <v>51221689.219999999</v>
      </c>
      <c r="L150" s="21">
        <f t="shared" si="36"/>
        <v>51221689.219999999</v>
      </c>
      <c r="M150" s="20" t="e">
        <f t="shared" ca="1" si="30"/>
        <v>#NAME?</v>
      </c>
      <c r="N150" s="20" t="e">
        <f t="shared" ca="1" si="31"/>
        <v>#NAME?</v>
      </c>
      <c r="O150" s="20" t="e">
        <f t="shared" ca="1" si="32"/>
        <v>#NAME?</v>
      </c>
      <c r="P150" s="20" t="e">
        <f t="shared" ca="1" si="33"/>
        <v>#NAME?</v>
      </c>
      <c r="Q150" s="20" t="e">
        <f t="shared" ca="1" si="34"/>
        <v>#NAME?</v>
      </c>
      <c r="R150" s="20" t="e">
        <f t="shared" ca="1" si="35"/>
        <v>#NAME?</v>
      </c>
    </row>
    <row r="151" spans="1:18">
      <c r="A151" s="17"/>
      <c r="B151" s="23" t="s">
        <v>152</v>
      </c>
      <c r="C151" s="24"/>
      <c r="D151" s="24"/>
      <c r="E151" s="9"/>
      <c r="F151" s="16"/>
      <c r="G151" s="16"/>
      <c r="H151" s="16"/>
      <c r="I151" s="16"/>
      <c r="J151" s="16"/>
      <c r="K151" s="16"/>
      <c r="L151" s="16"/>
      <c r="M151" s="20" t="e">
        <f t="shared" ca="1" si="30"/>
        <v>#NAME?</v>
      </c>
      <c r="N151" s="20" t="e">
        <f t="shared" ca="1" si="31"/>
        <v>#NAME?</v>
      </c>
      <c r="O151" s="20" t="e">
        <f t="shared" ca="1" si="32"/>
        <v>#NAME?</v>
      </c>
      <c r="P151" s="20" t="e">
        <f t="shared" ca="1" si="33"/>
        <v>#NAME?</v>
      </c>
      <c r="Q151" s="20" t="e">
        <f t="shared" ca="1" si="34"/>
        <v>#NAME?</v>
      </c>
      <c r="R151" s="20" t="e">
        <f t="shared" ca="1" si="35"/>
        <v>#NAME?</v>
      </c>
    </row>
    <row r="152" spans="1:18">
      <c r="A152" s="17"/>
      <c r="B152" s="24"/>
      <c r="C152" s="24" t="s">
        <v>153</v>
      </c>
      <c r="D152" s="24"/>
      <c r="E152" s="9">
        <f t="shared" si="29"/>
        <v>0</v>
      </c>
      <c r="F152" s="16">
        <f t="shared" si="29"/>
        <v>0</v>
      </c>
      <c r="G152" s="19"/>
      <c r="H152" s="16"/>
      <c r="I152" s="19"/>
      <c r="J152" s="16"/>
      <c r="K152" s="19"/>
      <c r="L152" s="16"/>
      <c r="M152" s="20" t="e">
        <f t="shared" ca="1" si="30"/>
        <v>#NAME?</v>
      </c>
      <c r="N152" s="20" t="e">
        <f t="shared" ca="1" si="31"/>
        <v>#NAME?</v>
      </c>
      <c r="O152" s="20" t="e">
        <f t="shared" ca="1" si="32"/>
        <v>#NAME?</v>
      </c>
      <c r="P152" s="20" t="e">
        <f t="shared" ca="1" si="33"/>
        <v>#NAME?</v>
      </c>
      <c r="Q152" s="20" t="e">
        <f t="shared" ca="1" si="34"/>
        <v>#NAME?</v>
      </c>
      <c r="R152" s="20" t="e">
        <f t="shared" ca="1" si="35"/>
        <v>#NAME?</v>
      </c>
    </row>
    <row r="153" spans="1:18">
      <c r="A153" s="17"/>
      <c r="B153" s="24"/>
      <c r="C153" s="24" t="s">
        <v>154</v>
      </c>
      <c r="D153" s="24"/>
      <c r="E153" s="9">
        <f t="shared" si="29"/>
        <v>0</v>
      </c>
      <c r="F153" s="16">
        <f t="shared" si="29"/>
        <v>0</v>
      </c>
      <c r="G153" s="19"/>
      <c r="H153" s="16"/>
      <c r="I153" s="19"/>
      <c r="J153" s="16"/>
      <c r="K153" s="19"/>
      <c r="L153" s="16"/>
      <c r="M153" s="20" t="e">
        <f t="shared" ca="1" si="30"/>
        <v>#NAME?</v>
      </c>
      <c r="N153" s="20" t="e">
        <f t="shared" ca="1" si="31"/>
        <v>#NAME?</v>
      </c>
      <c r="O153" s="20" t="e">
        <f t="shared" ca="1" si="32"/>
        <v>#NAME?</v>
      </c>
      <c r="P153" s="20" t="e">
        <f t="shared" ca="1" si="33"/>
        <v>#NAME?</v>
      </c>
      <c r="Q153" s="20" t="e">
        <f t="shared" ca="1" si="34"/>
        <v>#NAME?</v>
      </c>
      <c r="R153" s="20" t="e">
        <f t="shared" ca="1" si="35"/>
        <v>#NAME?</v>
      </c>
    </row>
    <row r="154" spans="1:18">
      <c r="A154" s="17"/>
      <c r="B154" s="24"/>
      <c r="C154" s="23" t="s">
        <v>155</v>
      </c>
      <c r="D154" s="24"/>
      <c r="E154" s="21">
        <f t="shared" si="29"/>
        <v>0</v>
      </c>
      <c r="F154" s="21">
        <f t="shared" si="29"/>
        <v>0</v>
      </c>
      <c r="G154" s="21">
        <f t="shared" ref="G154:L154" si="37">SUM(G152:G153)</f>
        <v>0</v>
      </c>
      <c r="H154" s="21">
        <f t="shared" si="37"/>
        <v>0</v>
      </c>
      <c r="I154" s="21">
        <f t="shared" si="37"/>
        <v>0</v>
      </c>
      <c r="J154" s="21">
        <f t="shared" si="37"/>
        <v>0</v>
      </c>
      <c r="K154" s="21">
        <f t="shared" si="37"/>
        <v>0</v>
      </c>
      <c r="L154" s="21">
        <f t="shared" si="37"/>
        <v>0</v>
      </c>
      <c r="M154" s="20" t="e">
        <f t="shared" ca="1" si="30"/>
        <v>#NAME?</v>
      </c>
      <c r="N154" s="20" t="e">
        <f t="shared" ca="1" si="31"/>
        <v>#NAME?</v>
      </c>
      <c r="O154" s="20" t="e">
        <f t="shared" ca="1" si="32"/>
        <v>#NAME?</v>
      </c>
      <c r="P154" s="20" t="e">
        <f t="shared" ca="1" si="33"/>
        <v>#NAME?</v>
      </c>
      <c r="Q154" s="20" t="e">
        <f t="shared" ca="1" si="34"/>
        <v>#NAME?</v>
      </c>
      <c r="R154" s="20" t="e">
        <f t="shared" ca="1" si="35"/>
        <v>#NAME?</v>
      </c>
    </row>
    <row r="155" spans="1:18">
      <c r="A155" s="17"/>
      <c r="B155" s="18" t="s">
        <v>156</v>
      </c>
      <c r="C155" s="14"/>
      <c r="D155" s="14"/>
      <c r="E155" s="9"/>
      <c r="F155" s="16"/>
      <c r="G155" s="16"/>
      <c r="H155" s="16"/>
      <c r="I155" s="16"/>
      <c r="J155" s="16"/>
      <c r="K155" s="16"/>
      <c r="L155" s="16"/>
      <c r="M155" s="20" t="e">
        <f t="shared" ca="1" si="30"/>
        <v>#NAME?</v>
      </c>
      <c r="N155" s="20" t="e">
        <f t="shared" ca="1" si="31"/>
        <v>#NAME?</v>
      </c>
      <c r="O155" s="20" t="e">
        <f t="shared" ca="1" si="32"/>
        <v>#NAME?</v>
      </c>
      <c r="P155" s="20" t="e">
        <f t="shared" ca="1" si="33"/>
        <v>#NAME?</v>
      </c>
      <c r="Q155" s="20" t="e">
        <f t="shared" ca="1" si="34"/>
        <v>#NAME?</v>
      </c>
      <c r="R155" s="20" t="e">
        <f t="shared" ca="1" si="35"/>
        <v>#NAME?</v>
      </c>
    </row>
    <row r="156" spans="1:18">
      <c r="A156" s="17"/>
      <c r="B156" s="14"/>
      <c r="C156" s="14" t="s">
        <v>157</v>
      </c>
      <c r="D156" s="14"/>
      <c r="E156" s="9">
        <f t="shared" si="29"/>
        <v>0</v>
      </c>
      <c r="F156" s="16">
        <f t="shared" si="29"/>
        <v>0</v>
      </c>
      <c r="G156" s="19"/>
      <c r="H156" s="16"/>
      <c r="I156" s="19"/>
      <c r="J156" s="16"/>
      <c r="K156" s="19"/>
      <c r="L156" s="16"/>
      <c r="M156" s="20" t="e">
        <f t="shared" ca="1" si="30"/>
        <v>#NAME?</v>
      </c>
      <c r="N156" s="20" t="e">
        <f t="shared" ca="1" si="31"/>
        <v>#NAME?</v>
      </c>
      <c r="O156" s="20" t="e">
        <f t="shared" ca="1" si="32"/>
        <v>#NAME?</v>
      </c>
      <c r="P156" s="20" t="e">
        <f t="shared" ca="1" si="33"/>
        <v>#NAME?</v>
      </c>
      <c r="Q156" s="20" t="e">
        <f t="shared" ca="1" si="34"/>
        <v>#NAME?</v>
      </c>
      <c r="R156" s="20" t="e">
        <f t="shared" ca="1" si="35"/>
        <v>#NAME?</v>
      </c>
    </row>
    <row r="157" spans="1:18">
      <c r="A157" s="17"/>
      <c r="B157" s="14"/>
      <c r="C157" s="14" t="s">
        <v>158</v>
      </c>
      <c r="D157" s="14"/>
      <c r="E157" s="9"/>
      <c r="F157" s="16"/>
      <c r="G157" s="16"/>
      <c r="H157" s="16"/>
      <c r="I157" s="16"/>
      <c r="J157" s="16"/>
      <c r="K157" s="16"/>
      <c r="L157" s="16"/>
      <c r="M157" s="20" t="e">
        <f t="shared" ca="1" si="30"/>
        <v>#NAME?</v>
      </c>
      <c r="N157" s="20" t="e">
        <f t="shared" ca="1" si="31"/>
        <v>#NAME?</v>
      </c>
      <c r="O157" s="20" t="e">
        <f t="shared" ca="1" si="32"/>
        <v>#NAME?</v>
      </c>
      <c r="P157" s="20" t="e">
        <f t="shared" ca="1" si="33"/>
        <v>#NAME?</v>
      </c>
      <c r="Q157" s="20" t="e">
        <f t="shared" ca="1" si="34"/>
        <v>#NAME?</v>
      </c>
      <c r="R157" s="20" t="e">
        <f t="shared" ca="1" si="35"/>
        <v>#NAME?</v>
      </c>
    </row>
    <row r="158" spans="1:18">
      <c r="A158" s="17"/>
      <c r="B158" s="14"/>
      <c r="C158" s="14"/>
      <c r="D158" s="14" t="s">
        <v>159</v>
      </c>
      <c r="E158" s="9">
        <f t="shared" si="29"/>
        <v>16994532.5</v>
      </c>
      <c r="F158" s="16">
        <f t="shared" si="29"/>
        <v>26323341.210000001</v>
      </c>
      <c r="G158" s="19">
        <v>10179140</v>
      </c>
      <c r="H158" s="16">
        <v>10179140</v>
      </c>
      <c r="I158" s="19"/>
      <c r="J158" s="16"/>
      <c r="K158" s="19">
        <v>6815392.5</v>
      </c>
      <c r="L158" s="16">
        <v>16144201.210000001</v>
      </c>
      <c r="M158" s="20" t="e">
        <f t="shared" ca="1" si="30"/>
        <v>#NAME?</v>
      </c>
      <c r="N158" s="20" t="e">
        <f t="shared" ca="1" si="31"/>
        <v>#NAME?</v>
      </c>
      <c r="O158" s="20" t="e">
        <f t="shared" ca="1" si="32"/>
        <v>#NAME?</v>
      </c>
      <c r="P158" s="20" t="e">
        <f t="shared" ca="1" si="33"/>
        <v>#NAME?</v>
      </c>
      <c r="Q158" s="20" t="e">
        <f t="shared" ca="1" si="34"/>
        <v>#NAME?</v>
      </c>
      <c r="R158" s="20" t="e">
        <f t="shared" ca="1" si="35"/>
        <v>#NAME?</v>
      </c>
    </row>
    <row r="159" spans="1:18">
      <c r="A159" s="17"/>
      <c r="B159" s="14"/>
      <c r="C159" s="14"/>
      <c r="D159" s="14" t="s">
        <v>160</v>
      </c>
      <c r="E159" s="9">
        <f t="shared" si="29"/>
        <v>912664</v>
      </c>
      <c r="F159" s="16">
        <f t="shared" si="29"/>
        <v>912664</v>
      </c>
      <c r="G159" s="19"/>
      <c r="H159" s="16"/>
      <c r="I159" s="19"/>
      <c r="J159" s="16"/>
      <c r="K159" s="19">
        <v>912664</v>
      </c>
      <c r="L159" s="16">
        <v>912664</v>
      </c>
      <c r="M159" s="20" t="e">
        <f t="shared" ca="1" si="30"/>
        <v>#NAME?</v>
      </c>
      <c r="N159" s="20" t="e">
        <f t="shared" ca="1" si="31"/>
        <v>#NAME?</v>
      </c>
      <c r="O159" s="20" t="e">
        <f t="shared" ca="1" si="32"/>
        <v>#NAME?</v>
      </c>
      <c r="P159" s="20" t="e">
        <f t="shared" ca="1" si="33"/>
        <v>#NAME?</v>
      </c>
      <c r="Q159" s="20" t="e">
        <f t="shared" ca="1" si="34"/>
        <v>#NAME?</v>
      </c>
      <c r="R159" s="20" t="e">
        <f t="shared" ca="1" si="35"/>
        <v>#NAME?</v>
      </c>
    </row>
    <row r="160" spans="1:18">
      <c r="A160" s="17"/>
      <c r="B160" s="14"/>
      <c r="C160" s="14"/>
      <c r="D160" s="14" t="s">
        <v>161</v>
      </c>
      <c r="E160" s="9">
        <f t="shared" si="29"/>
        <v>0</v>
      </c>
      <c r="F160" s="16">
        <f t="shared" si="29"/>
        <v>0</v>
      </c>
      <c r="G160" s="19"/>
      <c r="H160" s="16"/>
      <c r="I160" s="19"/>
      <c r="J160" s="16"/>
      <c r="K160" s="19"/>
      <c r="L160" s="16"/>
      <c r="M160" s="20" t="e">
        <f t="shared" ca="1" si="30"/>
        <v>#NAME?</v>
      </c>
      <c r="N160" s="20" t="e">
        <f t="shared" ca="1" si="31"/>
        <v>#NAME?</v>
      </c>
      <c r="O160" s="20" t="e">
        <f t="shared" ca="1" si="32"/>
        <v>#NAME?</v>
      </c>
      <c r="P160" s="20" t="e">
        <f t="shared" ca="1" si="33"/>
        <v>#NAME?</v>
      </c>
      <c r="Q160" s="20" t="e">
        <f t="shared" ca="1" si="34"/>
        <v>#NAME?</v>
      </c>
      <c r="R160" s="20" t="e">
        <f t="shared" ca="1" si="35"/>
        <v>#NAME?</v>
      </c>
    </row>
    <row r="161" spans="1:18">
      <c r="A161" s="17"/>
      <c r="B161" s="14"/>
      <c r="C161" s="14"/>
      <c r="D161" s="14" t="s">
        <v>162</v>
      </c>
      <c r="E161" s="9"/>
      <c r="F161" s="16"/>
      <c r="G161" s="16"/>
      <c r="H161" s="16"/>
      <c r="I161" s="16"/>
      <c r="J161" s="16"/>
      <c r="K161" s="16"/>
      <c r="L161" s="16"/>
      <c r="M161" s="20" t="e">
        <f t="shared" ca="1" si="30"/>
        <v>#NAME?</v>
      </c>
      <c r="N161" s="20" t="e">
        <f t="shared" ca="1" si="31"/>
        <v>#NAME?</v>
      </c>
      <c r="O161" s="20" t="e">
        <f t="shared" ca="1" si="32"/>
        <v>#NAME?</v>
      </c>
      <c r="P161" s="20" t="e">
        <f t="shared" ca="1" si="33"/>
        <v>#NAME?</v>
      </c>
      <c r="Q161" s="20" t="e">
        <f t="shared" ca="1" si="34"/>
        <v>#NAME?</v>
      </c>
      <c r="R161" s="20" t="e">
        <f t="shared" ca="1" si="35"/>
        <v>#NAME?</v>
      </c>
    </row>
    <row r="162" spans="1:18">
      <c r="A162" s="17"/>
      <c r="B162" s="14"/>
      <c r="C162" s="14"/>
      <c r="D162" s="14" t="s">
        <v>163</v>
      </c>
      <c r="E162" s="9">
        <f t="shared" si="29"/>
        <v>0</v>
      </c>
      <c r="F162" s="16">
        <f t="shared" si="29"/>
        <v>0</v>
      </c>
      <c r="G162" s="19"/>
      <c r="H162" s="16"/>
      <c r="I162" s="19"/>
      <c r="J162" s="16"/>
      <c r="K162" s="19"/>
      <c r="L162" s="16"/>
      <c r="M162" s="20" t="e">
        <f t="shared" ca="1" si="30"/>
        <v>#NAME?</v>
      </c>
      <c r="N162" s="20" t="e">
        <f t="shared" ca="1" si="31"/>
        <v>#NAME?</v>
      </c>
      <c r="O162" s="20" t="e">
        <f t="shared" ca="1" si="32"/>
        <v>#NAME?</v>
      </c>
      <c r="P162" s="20" t="e">
        <f t="shared" ca="1" si="33"/>
        <v>#NAME?</v>
      </c>
      <c r="Q162" s="20" t="e">
        <f t="shared" ca="1" si="34"/>
        <v>#NAME?</v>
      </c>
      <c r="R162" s="20" t="e">
        <f t="shared" ca="1" si="35"/>
        <v>#NAME?</v>
      </c>
    </row>
    <row r="163" spans="1:18">
      <c r="A163" s="17"/>
      <c r="B163" s="14"/>
      <c r="C163" s="14"/>
      <c r="D163" s="14" t="s">
        <v>164</v>
      </c>
      <c r="E163" s="9">
        <f t="shared" si="29"/>
        <v>9782889.5199999996</v>
      </c>
      <c r="F163" s="16">
        <f t="shared" si="29"/>
        <v>22218500.350000001</v>
      </c>
      <c r="G163" s="19">
        <v>2725000</v>
      </c>
      <c r="H163" s="16">
        <v>2300000</v>
      </c>
      <c r="I163" s="19"/>
      <c r="J163" s="16"/>
      <c r="K163" s="19">
        <v>7057889.5199999996</v>
      </c>
      <c r="L163" s="16">
        <v>19918500.350000001</v>
      </c>
      <c r="M163" s="20" t="e">
        <f t="shared" ca="1" si="30"/>
        <v>#NAME?</v>
      </c>
      <c r="N163" s="20" t="e">
        <f t="shared" ca="1" si="31"/>
        <v>#NAME?</v>
      </c>
      <c r="O163" s="20" t="e">
        <f t="shared" ca="1" si="32"/>
        <v>#NAME?</v>
      </c>
      <c r="P163" s="20" t="e">
        <f t="shared" ca="1" si="33"/>
        <v>#NAME?</v>
      </c>
      <c r="Q163" s="20" t="e">
        <f t="shared" ca="1" si="34"/>
        <v>#NAME?</v>
      </c>
      <c r="R163" s="20" t="e">
        <f t="shared" ca="1" si="35"/>
        <v>#NAME?</v>
      </c>
    </row>
    <row r="164" spans="1:18">
      <c r="A164" s="17"/>
      <c r="B164" s="14"/>
      <c r="C164" s="14"/>
      <c r="D164" s="14" t="s">
        <v>165</v>
      </c>
      <c r="E164" s="9">
        <f t="shared" si="29"/>
        <v>0</v>
      </c>
      <c r="F164" s="16">
        <f t="shared" si="29"/>
        <v>0</v>
      </c>
      <c r="G164" s="19"/>
      <c r="H164" s="16"/>
      <c r="I164" s="19"/>
      <c r="J164" s="16"/>
      <c r="K164" s="19"/>
      <c r="L164" s="16"/>
      <c r="M164" s="20" t="e">
        <f t="shared" ca="1" si="30"/>
        <v>#NAME?</v>
      </c>
      <c r="N164" s="20" t="e">
        <f t="shared" ca="1" si="31"/>
        <v>#NAME?</v>
      </c>
      <c r="O164" s="20" t="e">
        <f t="shared" ca="1" si="32"/>
        <v>#NAME?</v>
      </c>
      <c r="P164" s="20" t="e">
        <f t="shared" ca="1" si="33"/>
        <v>#NAME?</v>
      </c>
      <c r="Q164" s="20" t="e">
        <f t="shared" ca="1" si="34"/>
        <v>#NAME?</v>
      </c>
      <c r="R164" s="20" t="e">
        <f t="shared" ca="1" si="35"/>
        <v>#NAME?</v>
      </c>
    </row>
    <row r="165" spans="1:18">
      <c r="A165" s="17"/>
      <c r="B165" s="14"/>
      <c r="C165" s="14"/>
      <c r="D165" s="14" t="s">
        <v>166</v>
      </c>
      <c r="E165" s="9"/>
      <c r="F165" s="16"/>
      <c r="G165" s="16"/>
      <c r="H165" s="16"/>
      <c r="I165" s="16"/>
      <c r="J165" s="16"/>
      <c r="K165" s="16"/>
      <c r="L165" s="16"/>
      <c r="M165" s="20" t="e">
        <f t="shared" ca="1" si="30"/>
        <v>#NAME?</v>
      </c>
      <c r="N165" s="20" t="e">
        <f t="shared" ca="1" si="31"/>
        <v>#NAME?</v>
      </c>
      <c r="O165" s="20" t="e">
        <f t="shared" ca="1" si="32"/>
        <v>#NAME?</v>
      </c>
      <c r="P165" s="20" t="e">
        <f t="shared" ca="1" si="33"/>
        <v>#NAME?</v>
      </c>
      <c r="Q165" s="20" t="e">
        <f t="shared" ca="1" si="34"/>
        <v>#NAME?</v>
      </c>
      <c r="R165" s="20" t="e">
        <f t="shared" ca="1" si="35"/>
        <v>#NAME?</v>
      </c>
    </row>
    <row r="166" spans="1:18">
      <c r="A166" s="17"/>
      <c r="B166" s="14"/>
      <c r="C166" s="14"/>
      <c r="D166" s="14" t="s">
        <v>167</v>
      </c>
      <c r="E166" s="9">
        <f t="shared" si="29"/>
        <v>22541420</v>
      </c>
      <c r="F166" s="16">
        <f t="shared" si="29"/>
        <v>20641570</v>
      </c>
      <c r="G166" s="19">
        <v>22541420</v>
      </c>
      <c r="H166" s="16">
        <v>20641570</v>
      </c>
      <c r="I166" s="19"/>
      <c r="J166" s="16"/>
      <c r="K166" s="19"/>
      <c r="L166" s="16"/>
      <c r="M166" s="20" t="e">
        <f t="shared" ca="1" si="30"/>
        <v>#NAME?</v>
      </c>
      <c r="N166" s="20" t="e">
        <f t="shared" ca="1" si="31"/>
        <v>#NAME?</v>
      </c>
      <c r="O166" s="20" t="e">
        <f t="shared" ca="1" si="32"/>
        <v>#NAME?</v>
      </c>
      <c r="P166" s="20" t="e">
        <f t="shared" ca="1" si="33"/>
        <v>#NAME?</v>
      </c>
      <c r="Q166" s="20" t="e">
        <f t="shared" ca="1" si="34"/>
        <v>#NAME?</v>
      </c>
      <c r="R166" s="20" t="e">
        <f t="shared" ca="1" si="35"/>
        <v>#NAME?</v>
      </c>
    </row>
    <row r="167" spans="1:18">
      <c r="A167" s="17"/>
      <c r="B167" s="14"/>
      <c r="C167" s="14"/>
      <c r="D167" s="14" t="s">
        <v>168</v>
      </c>
      <c r="E167" s="9">
        <f t="shared" si="29"/>
        <v>4139388.1500000004</v>
      </c>
      <c r="F167" s="16">
        <f t="shared" si="29"/>
        <v>9935554.5999999996</v>
      </c>
      <c r="G167" s="19">
        <v>3368342.68</v>
      </c>
      <c r="H167" s="16">
        <v>3368342.68</v>
      </c>
      <c r="I167" s="19"/>
      <c r="J167" s="16"/>
      <c r="K167" s="19">
        <v>771045.47</v>
      </c>
      <c r="L167" s="16">
        <v>6567211.9199999999</v>
      </c>
      <c r="M167" s="20" t="e">
        <f t="shared" ca="1" si="30"/>
        <v>#NAME?</v>
      </c>
      <c r="N167" s="20" t="e">
        <f t="shared" ca="1" si="31"/>
        <v>#NAME?</v>
      </c>
      <c r="O167" s="20" t="e">
        <f t="shared" ca="1" si="32"/>
        <v>#NAME?</v>
      </c>
      <c r="P167" s="20" t="e">
        <f t="shared" ca="1" si="33"/>
        <v>#NAME?</v>
      </c>
      <c r="Q167" s="20" t="e">
        <f t="shared" ca="1" si="34"/>
        <v>#NAME?</v>
      </c>
      <c r="R167" s="20" t="e">
        <f t="shared" ca="1" si="35"/>
        <v>#NAME?</v>
      </c>
    </row>
    <row r="168" spans="1:18">
      <c r="A168" s="17"/>
      <c r="B168" s="14"/>
      <c r="C168" s="14"/>
      <c r="D168" s="14" t="s">
        <v>169</v>
      </c>
      <c r="E168" s="9">
        <f t="shared" si="29"/>
        <v>0</v>
      </c>
      <c r="F168" s="16">
        <f t="shared" si="29"/>
        <v>0</v>
      </c>
      <c r="G168" s="19"/>
      <c r="H168" s="16"/>
      <c r="I168" s="19"/>
      <c r="J168" s="16"/>
      <c r="K168" s="19"/>
      <c r="L168" s="16"/>
      <c r="M168" s="20" t="e">
        <f t="shared" ca="1" si="30"/>
        <v>#NAME?</v>
      </c>
      <c r="N168" s="20" t="e">
        <f t="shared" ca="1" si="31"/>
        <v>#NAME?</v>
      </c>
      <c r="O168" s="20" t="e">
        <f t="shared" ca="1" si="32"/>
        <v>#NAME?</v>
      </c>
      <c r="P168" s="20" t="e">
        <f t="shared" ca="1" si="33"/>
        <v>#NAME?</v>
      </c>
      <c r="Q168" s="20" t="e">
        <f t="shared" ca="1" si="34"/>
        <v>#NAME?</v>
      </c>
      <c r="R168" s="20" t="e">
        <f t="shared" ca="1" si="35"/>
        <v>#NAME?</v>
      </c>
    </row>
    <row r="169" spans="1:18">
      <c r="A169" s="17"/>
      <c r="B169" s="14"/>
      <c r="C169" s="14"/>
      <c r="D169" s="14" t="s">
        <v>170</v>
      </c>
      <c r="E169" s="9"/>
      <c r="F169" s="16"/>
      <c r="G169" s="16"/>
      <c r="H169" s="16"/>
      <c r="I169" s="16"/>
      <c r="J169" s="16"/>
      <c r="K169" s="16"/>
      <c r="L169" s="16"/>
      <c r="M169" s="20" t="e">
        <f t="shared" ca="1" si="30"/>
        <v>#NAME?</v>
      </c>
      <c r="N169" s="20" t="e">
        <f t="shared" ca="1" si="31"/>
        <v>#NAME?</v>
      </c>
      <c r="O169" s="20" t="e">
        <f t="shared" ca="1" si="32"/>
        <v>#NAME?</v>
      </c>
      <c r="P169" s="20" t="e">
        <f t="shared" ca="1" si="33"/>
        <v>#NAME?</v>
      </c>
      <c r="Q169" s="20" t="e">
        <f t="shared" ca="1" si="34"/>
        <v>#NAME?</v>
      </c>
      <c r="R169" s="20" t="e">
        <f t="shared" ca="1" si="35"/>
        <v>#NAME?</v>
      </c>
    </row>
    <row r="170" spans="1:18">
      <c r="A170" s="17"/>
      <c r="B170" s="14"/>
      <c r="C170" s="14"/>
      <c r="D170" s="14" t="s">
        <v>171</v>
      </c>
      <c r="E170" s="9">
        <f t="shared" si="29"/>
        <v>0</v>
      </c>
      <c r="F170" s="16">
        <f t="shared" si="29"/>
        <v>0</v>
      </c>
      <c r="G170" s="19"/>
      <c r="H170" s="16"/>
      <c r="I170" s="19"/>
      <c r="J170" s="16"/>
      <c r="K170" s="19"/>
      <c r="L170" s="16"/>
      <c r="M170" s="20" t="e">
        <f t="shared" ca="1" si="30"/>
        <v>#NAME?</v>
      </c>
      <c r="N170" s="20" t="e">
        <f t="shared" ca="1" si="31"/>
        <v>#NAME?</v>
      </c>
      <c r="O170" s="20" t="e">
        <f t="shared" ca="1" si="32"/>
        <v>#NAME?</v>
      </c>
      <c r="P170" s="20" t="e">
        <f t="shared" ca="1" si="33"/>
        <v>#NAME?</v>
      </c>
      <c r="Q170" s="20" t="e">
        <f t="shared" ca="1" si="34"/>
        <v>#NAME?</v>
      </c>
      <c r="R170" s="20" t="e">
        <f t="shared" ca="1" si="35"/>
        <v>#NAME?</v>
      </c>
    </row>
    <row r="171" spans="1:18">
      <c r="A171" s="17"/>
      <c r="B171" s="14"/>
      <c r="C171" s="18" t="s">
        <v>172</v>
      </c>
      <c r="D171" s="18"/>
      <c r="E171" s="21">
        <f t="shared" si="29"/>
        <v>54370894.170000002</v>
      </c>
      <c r="F171" s="21">
        <f t="shared" si="29"/>
        <v>80031630.159999996</v>
      </c>
      <c r="G171" s="21">
        <f t="shared" ref="G171:L171" si="38">SUM(G156:G170)</f>
        <v>38813902.68</v>
      </c>
      <c r="H171" s="21">
        <f t="shared" si="38"/>
        <v>36489052.68</v>
      </c>
      <c r="I171" s="21">
        <f t="shared" si="38"/>
        <v>0</v>
      </c>
      <c r="J171" s="21">
        <f t="shared" si="38"/>
        <v>0</v>
      </c>
      <c r="K171" s="21">
        <f t="shared" si="38"/>
        <v>15556991.49</v>
      </c>
      <c r="L171" s="21">
        <f t="shared" si="38"/>
        <v>43542577.480000004</v>
      </c>
      <c r="M171" s="20" t="e">
        <f t="shared" ca="1" si="30"/>
        <v>#NAME?</v>
      </c>
      <c r="N171" s="20" t="e">
        <f t="shared" ca="1" si="31"/>
        <v>#NAME?</v>
      </c>
      <c r="O171" s="20" t="e">
        <f t="shared" ca="1" si="32"/>
        <v>#NAME?</v>
      </c>
      <c r="P171" s="20" t="e">
        <f t="shared" ca="1" si="33"/>
        <v>#NAME?</v>
      </c>
      <c r="Q171" s="20" t="e">
        <f t="shared" ca="1" si="34"/>
        <v>#NAME?</v>
      </c>
      <c r="R171" s="20" t="e">
        <f t="shared" ca="1" si="35"/>
        <v>#NAME?</v>
      </c>
    </row>
    <row r="172" spans="1:18">
      <c r="A172" s="17"/>
      <c r="B172" s="18" t="s">
        <v>173</v>
      </c>
      <c r="C172" s="18"/>
      <c r="D172" s="18"/>
      <c r="E172" s="21">
        <f t="shared" si="29"/>
        <v>296815146.98000002</v>
      </c>
      <c r="F172" s="21">
        <f t="shared" si="29"/>
        <v>328367874.70999998</v>
      </c>
      <c r="G172" s="21">
        <f t="shared" ref="G172:L172" si="39">G171+G140+G137+G132+G119+G113+G108+G101+G150+G154</f>
        <v>229825774.22</v>
      </c>
      <c r="H172" s="21">
        <f t="shared" si="39"/>
        <v>233317224.91</v>
      </c>
      <c r="I172" s="21">
        <f t="shared" si="39"/>
        <v>75692.05</v>
      </c>
      <c r="J172" s="21">
        <f t="shared" si="39"/>
        <v>151383.1</v>
      </c>
      <c r="K172" s="21">
        <f t="shared" si="39"/>
        <v>66913680.710000001</v>
      </c>
      <c r="L172" s="21">
        <f t="shared" si="39"/>
        <v>94899266.700000003</v>
      </c>
      <c r="M172" s="20" t="e">
        <f t="shared" ca="1" si="30"/>
        <v>#NAME?</v>
      </c>
      <c r="N172" s="20" t="e">
        <f t="shared" ca="1" si="31"/>
        <v>#NAME?</v>
      </c>
      <c r="O172" s="20" t="e">
        <f t="shared" ca="1" si="32"/>
        <v>#NAME?</v>
      </c>
      <c r="P172" s="20" t="e">
        <f t="shared" ca="1" si="33"/>
        <v>#NAME?</v>
      </c>
      <c r="Q172" s="20" t="e">
        <f t="shared" ca="1" si="34"/>
        <v>#NAME?</v>
      </c>
      <c r="R172" s="20" t="e">
        <f t="shared" ca="1" si="35"/>
        <v>#NAME?</v>
      </c>
    </row>
    <row r="173" spans="1:18">
      <c r="A173" s="13" t="s">
        <v>174</v>
      </c>
      <c r="B173" s="14"/>
      <c r="C173" s="14"/>
      <c r="D173" s="14"/>
      <c r="E173" s="9"/>
      <c r="F173" s="16"/>
      <c r="G173" s="16"/>
      <c r="H173" s="16"/>
      <c r="I173" s="16"/>
      <c r="J173" s="16"/>
      <c r="K173" s="16"/>
      <c r="L173" s="16"/>
      <c r="M173" s="20" t="e">
        <f t="shared" ca="1" si="30"/>
        <v>#NAME?</v>
      </c>
      <c r="N173" s="20" t="e">
        <f t="shared" ca="1" si="31"/>
        <v>#NAME?</v>
      </c>
      <c r="O173" s="20" t="e">
        <f t="shared" ca="1" si="32"/>
        <v>#NAME?</v>
      </c>
      <c r="P173" s="20" t="e">
        <f t="shared" ca="1" si="33"/>
        <v>#NAME?</v>
      </c>
      <c r="Q173" s="20" t="e">
        <f t="shared" ca="1" si="34"/>
        <v>#NAME?</v>
      </c>
      <c r="R173" s="20" t="e">
        <f t="shared" ca="1" si="35"/>
        <v>#NAME?</v>
      </c>
    </row>
    <row r="174" spans="1:18">
      <c r="A174" s="17"/>
      <c r="B174" s="14" t="s">
        <v>175</v>
      </c>
      <c r="C174" s="14"/>
      <c r="D174" s="14"/>
      <c r="E174" s="9">
        <f t="shared" si="29"/>
        <v>0</v>
      </c>
      <c r="F174" s="16">
        <f t="shared" si="29"/>
        <v>0</v>
      </c>
      <c r="G174" s="19"/>
      <c r="H174" s="16"/>
      <c r="I174" s="19"/>
      <c r="J174" s="16"/>
      <c r="K174" s="19"/>
      <c r="L174" s="16"/>
      <c r="M174" s="20" t="e">
        <f t="shared" ca="1" si="30"/>
        <v>#NAME?</v>
      </c>
      <c r="N174" s="20" t="e">
        <f t="shared" ca="1" si="31"/>
        <v>#NAME?</v>
      </c>
      <c r="O174" s="20" t="e">
        <f t="shared" ca="1" si="32"/>
        <v>#NAME?</v>
      </c>
      <c r="P174" s="20" t="e">
        <f t="shared" ca="1" si="33"/>
        <v>#NAME?</v>
      </c>
      <c r="Q174" s="20" t="e">
        <f t="shared" ca="1" si="34"/>
        <v>#NAME?</v>
      </c>
      <c r="R174" s="20" t="e">
        <f t="shared" ca="1" si="35"/>
        <v>#NAME?</v>
      </c>
    </row>
    <row r="175" spans="1:18">
      <c r="A175" s="17"/>
      <c r="B175" s="14" t="s">
        <v>176</v>
      </c>
      <c r="C175" s="14"/>
      <c r="D175" s="14"/>
      <c r="E175" s="9">
        <f t="shared" si="29"/>
        <v>0</v>
      </c>
      <c r="F175" s="16">
        <f t="shared" si="29"/>
        <v>0</v>
      </c>
      <c r="G175" s="19"/>
      <c r="H175" s="16"/>
      <c r="I175" s="19"/>
      <c r="J175" s="16"/>
      <c r="K175" s="19"/>
      <c r="L175" s="16"/>
      <c r="M175" s="20" t="e">
        <f t="shared" ca="1" si="30"/>
        <v>#NAME?</v>
      </c>
      <c r="N175" s="20" t="e">
        <f t="shared" ca="1" si="31"/>
        <v>#NAME?</v>
      </c>
      <c r="O175" s="20" t="e">
        <f t="shared" ca="1" si="32"/>
        <v>#NAME?</v>
      </c>
      <c r="P175" s="20" t="e">
        <f t="shared" ca="1" si="33"/>
        <v>#NAME?</v>
      </c>
      <c r="Q175" s="20" t="e">
        <f t="shared" ca="1" si="34"/>
        <v>#NAME?</v>
      </c>
      <c r="R175" s="20" t="e">
        <f t="shared" ca="1" si="35"/>
        <v>#NAME?</v>
      </c>
    </row>
    <row r="176" spans="1:18">
      <c r="A176" s="17"/>
      <c r="B176" s="14" t="s">
        <v>177</v>
      </c>
      <c r="C176" s="14"/>
      <c r="D176" s="14"/>
      <c r="E176" s="9">
        <f t="shared" si="29"/>
        <v>0</v>
      </c>
      <c r="F176" s="16">
        <f t="shared" si="29"/>
        <v>0</v>
      </c>
      <c r="G176" s="19"/>
      <c r="H176" s="16"/>
      <c r="I176" s="19"/>
      <c r="J176" s="16"/>
      <c r="K176" s="19"/>
      <c r="L176" s="16"/>
      <c r="M176" s="20" t="e">
        <f t="shared" ca="1" si="30"/>
        <v>#NAME?</v>
      </c>
      <c r="N176" s="20" t="e">
        <f t="shared" ca="1" si="31"/>
        <v>#NAME?</v>
      </c>
      <c r="O176" s="20" t="e">
        <f t="shared" ca="1" si="32"/>
        <v>#NAME?</v>
      </c>
      <c r="P176" s="20" t="e">
        <f t="shared" ca="1" si="33"/>
        <v>#NAME?</v>
      </c>
      <c r="Q176" s="20" t="e">
        <f t="shared" ca="1" si="34"/>
        <v>#NAME?</v>
      </c>
      <c r="R176" s="20" t="e">
        <f t="shared" ca="1" si="35"/>
        <v>#NAME?</v>
      </c>
    </row>
    <row r="177" spans="1:18">
      <c r="A177" s="17"/>
      <c r="B177" s="14" t="s">
        <v>178</v>
      </c>
      <c r="C177" s="14"/>
      <c r="D177" s="14"/>
      <c r="E177" s="9">
        <f t="shared" si="29"/>
        <v>0</v>
      </c>
      <c r="F177" s="16">
        <f t="shared" si="29"/>
        <v>0</v>
      </c>
      <c r="G177" s="19"/>
      <c r="H177" s="16"/>
      <c r="I177" s="19"/>
      <c r="J177" s="16"/>
      <c r="K177" s="19"/>
      <c r="L177" s="16"/>
      <c r="M177" s="20" t="e">
        <f t="shared" ca="1" si="30"/>
        <v>#NAME?</v>
      </c>
      <c r="N177" s="20" t="e">
        <f t="shared" ca="1" si="31"/>
        <v>#NAME?</v>
      </c>
      <c r="O177" s="20" t="e">
        <f t="shared" ca="1" si="32"/>
        <v>#NAME?</v>
      </c>
      <c r="P177" s="20" t="e">
        <f t="shared" ca="1" si="33"/>
        <v>#NAME?</v>
      </c>
      <c r="Q177" s="20" t="e">
        <f t="shared" ca="1" si="34"/>
        <v>#NAME?</v>
      </c>
      <c r="R177" s="20" t="e">
        <f t="shared" ca="1" si="35"/>
        <v>#NAME?</v>
      </c>
    </row>
    <row r="178" spans="1:18">
      <c r="A178" s="17"/>
      <c r="B178" s="14" t="s">
        <v>179</v>
      </c>
      <c r="C178" s="14"/>
      <c r="D178" s="14"/>
      <c r="E178" s="9">
        <f t="shared" si="29"/>
        <v>423400</v>
      </c>
      <c r="F178" s="16">
        <f t="shared" si="29"/>
        <v>423400</v>
      </c>
      <c r="G178" s="19"/>
      <c r="H178" s="16"/>
      <c r="I178" s="19">
        <v>423400</v>
      </c>
      <c r="J178" s="16">
        <v>423400</v>
      </c>
      <c r="K178" s="19"/>
      <c r="L178" s="16"/>
      <c r="M178" s="20" t="e">
        <f t="shared" ca="1" si="30"/>
        <v>#NAME?</v>
      </c>
      <c r="N178" s="20" t="e">
        <f t="shared" ca="1" si="31"/>
        <v>#NAME?</v>
      </c>
      <c r="O178" s="20" t="e">
        <f t="shared" ca="1" si="32"/>
        <v>#NAME?</v>
      </c>
      <c r="P178" s="20" t="e">
        <f t="shared" ca="1" si="33"/>
        <v>#NAME?</v>
      </c>
      <c r="Q178" s="20" t="e">
        <f t="shared" ca="1" si="34"/>
        <v>#NAME?</v>
      </c>
      <c r="R178" s="20" t="e">
        <f t="shared" ca="1" si="35"/>
        <v>#NAME?</v>
      </c>
    </row>
    <row r="179" spans="1:18">
      <c r="A179" s="17"/>
      <c r="B179" s="18" t="s">
        <v>180</v>
      </c>
      <c r="C179" s="18"/>
      <c r="D179" s="18"/>
      <c r="E179" s="21">
        <f t="shared" si="29"/>
        <v>423400</v>
      </c>
      <c r="F179" s="21">
        <f t="shared" si="29"/>
        <v>423400</v>
      </c>
      <c r="G179" s="21">
        <f t="shared" ref="G179:L179" si="40">SUM(G174:G178)</f>
        <v>0</v>
      </c>
      <c r="H179" s="21">
        <f t="shared" si="40"/>
        <v>0</v>
      </c>
      <c r="I179" s="21">
        <f t="shared" si="40"/>
        <v>423400</v>
      </c>
      <c r="J179" s="21">
        <f t="shared" si="40"/>
        <v>423400</v>
      </c>
      <c r="K179" s="21">
        <f t="shared" si="40"/>
        <v>0</v>
      </c>
      <c r="L179" s="21">
        <f t="shared" si="40"/>
        <v>0</v>
      </c>
      <c r="M179" s="20" t="e">
        <f t="shared" ca="1" si="30"/>
        <v>#NAME?</v>
      </c>
      <c r="N179" s="20" t="e">
        <f t="shared" ca="1" si="31"/>
        <v>#NAME?</v>
      </c>
      <c r="O179" s="20" t="e">
        <f t="shared" ca="1" si="32"/>
        <v>#NAME?</v>
      </c>
      <c r="P179" s="20" t="e">
        <f t="shared" ca="1" si="33"/>
        <v>#NAME?</v>
      </c>
      <c r="Q179" s="20" t="e">
        <f t="shared" ca="1" si="34"/>
        <v>#NAME?</v>
      </c>
      <c r="R179" s="20" t="e">
        <f t="shared" ca="1" si="35"/>
        <v>#NAME?</v>
      </c>
    </row>
    <row r="180" spans="1:18" ht="12" thickBot="1">
      <c r="A180" s="13" t="s">
        <v>181</v>
      </c>
      <c r="B180" s="18"/>
      <c r="C180" s="18"/>
      <c r="D180" s="18"/>
      <c r="E180" s="26">
        <f t="shared" si="29"/>
        <v>308554324.66000003</v>
      </c>
      <c r="F180" s="26">
        <f t="shared" si="29"/>
        <v>346405456.93000001</v>
      </c>
      <c r="G180" s="26">
        <f t="shared" ref="G180:L180" si="41">G88+G172+G95+G179</f>
        <v>234906737.34</v>
      </c>
      <c r="H180" s="26">
        <f t="shared" si="41"/>
        <v>243020103.74000001</v>
      </c>
      <c r="I180" s="26">
        <f t="shared" si="41"/>
        <v>5578741.7800000003</v>
      </c>
      <c r="J180" s="26">
        <f t="shared" si="41"/>
        <v>6911875.0900000008</v>
      </c>
      <c r="K180" s="26">
        <f t="shared" si="41"/>
        <v>68068845.540000007</v>
      </c>
      <c r="L180" s="26">
        <f t="shared" si="41"/>
        <v>96473478.100000009</v>
      </c>
      <c r="M180" s="20" t="e">
        <f t="shared" ca="1" si="30"/>
        <v>#NAME?</v>
      </c>
      <c r="N180" s="20" t="e">
        <f t="shared" ca="1" si="31"/>
        <v>#NAME?</v>
      </c>
      <c r="O180" s="20" t="e">
        <f t="shared" ca="1" si="32"/>
        <v>#NAME?</v>
      </c>
      <c r="P180" s="20" t="e">
        <f t="shared" ca="1" si="33"/>
        <v>#NAME?</v>
      </c>
      <c r="Q180" s="20" t="e">
        <f t="shared" ca="1" si="34"/>
        <v>#NAME?</v>
      </c>
      <c r="R180" s="20" t="e">
        <f t="shared" ca="1" si="35"/>
        <v>#NAME?</v>
      </c>
    </row>
    <row r="181" spans="1:18" ht="12" thickTop="1">
      <c r="A181" s="13" t="s">
        <v>182</v>
      </c>
      <c r="B181" s="14"/>
      <c r="C181" s="14"/>
      <c r="D181" s="14"/>
      <c r="E181" s="9"/>
      <c r="F181" s="16"/>
      <c r="G181" s="16"/>
      <c r="H181" s="16"/>
      <c r="I181" s="16"/>
      <c r="J181" s="16"/>
      <c r="K181" s="16"/>
      <c r="L181" s="16"/>
      <c r="M181" s="20" t="e">
        <f t="shared" ca="1" si="30"/>
        <v>#NAME?</v>
      </c>
      <c r="N181" s="20" t="e">
        <f t="shared" ca="1" si="31"/>
        <v>#NAME?</v>
      </c>
      <c r="O181" s="20" t="e">
        <f t="shared" ca="1" si="32"/>
        <v>#NAME?</v>
      </c>
      <c r="P181" s="20" t="e">
        <f t="shared" ca="1" si="33"/>
        <v>#NAME?</v>
      </c>
      <c r="Q181" s="20" t="e">
        <f t="shared" ca="1" si="34"/>
        <v>#NAME?</v>
      </c>
      <c r="R181" s="20" t="e">
        <f t="shared" ca="1" si="35"/>
        <v>#NAME?</v>
      </c>
    </row>
    <row r="182" spans="1:18">
      <c r="A182" s="13" t="s">
        <v>183</v>
      </c>
      <c r="B182" s="14"/>
      <c r="C182" s="14"/>
      <c r="D182" s="14"/>
      <c r="E182" s="9"/>
      <c r="F182" s="16"/>
      <c r="G182" s="16"/>
      <c r="H182" s="16"/>
      <c r="I182" s="16"/>
      <c r="J182" s="16"/>
      <c r="K182" s="16"/>
      <c r="L182" s="16"/>
      <c r="M182" s="20" t="e">
        <f t="shared" ca="1" si="30"/>
        <v>#NAME?</v>
      </c>
      <c r="N182" s="20" t="e">
        <f t="shared" ca="1" si="31"/>
        <v>#NAME?</v>
      </c>
      <c r="O182" s="20" t="e">
        <f t="shared" ca="1" si="32"/>
        <v>#NAME?</v>
      </c>
      <c r="P182" s="20" t="e">
        <f t="shared" ca="1" si="33"/>
        <v>#NAME?</v>
      </c>
      <c r="Q182" s="20" t="e">
        <f t="shared" ca="1" si="34"/>
        <v>#NAME?</v>
      </c>
      <c r="R182" s="20" t="e">
        <f t="shared" ca="1" si="35"/>
        <v>#NAME?</v>
      </c>
    </row>
    <row r="183" spans="1:18">
      <c r="A183" s="17"/>
      <c r="B183" s="18" t="s">
        <v>184</v>
      </c>
      <c r="C183" s="14"/>
      <c r="D183" s="14"/>
      <c r="E183" s="9"/>
      <c r="F183" s="16"/>
      <c r="G183" s="16"/>
      <c r="H183" s="16"/>
      <c r="I183" s="16"/>
      <c r="J183" s="16"/>
      <c r="K183" s="16"/>
      <c r="L183" s="16"/>
      <c r="M183" s="20" t="e">
        <f t="shared" ca="1" si="30"/>
        <v>#NAME?</v>
      </c>
      <c r="N183" s="20" t="e">
        <f t="shared" ca="1" si="31"/>
        <v>#NAME?</v>
      </c>
      <c r="O183" s="20" t="e">
        <f t="shared" ca="1" si="32"/>
        <v>#NAME?</v>
      </c>
      <c r="P183" s="20" t="e">
        <f t="shared" ca="1" si="33"/>
        <v>#NAME?</v>
      </c>
      <c r="Q183" s="20" t="e">
        <f t="shared" ca="1" si="34"/>
        <v>#NAME?</v>
      </c>
      <c r="R183" s="20" t="e">
        <f t="shared" ca="1" si="35"/>
        <v>#NAME?</v>
      </c>
    </row>
    <row r="184" spans="1:18">
      <c r="A184" s="17"/>
      <c r="B184" s="14"/>
      <c r="C184" s="18" t="s">
        <v>185</v>
      </c>
      <c r="D184" s="14"/>
      <c r="E184" s="9"/>
      <c r="F184" s="16"/>
      <c r="G184" s="16"/>
      <c r="H184" s="16"/>
      <c r="I184" s="16"/>
      <c r="J184" s="16"/>
      <c r="K184" s="16"/>
      <c r="L184" s="16"/>
      <c r="M184" s="20" t="e">
        <f t="shared" ca="1" si="30"/>
        <v>#NAME?</v>
      </c>
      <c r="N184" s="20" t="e">
        <f t="shared" ca="1" si="31"/>
        <v>#NAME?</v>
      </c>
      <c r="O184" s="20" t="e">
        <f t="shared" ca="1" si="32"/>
        <v>#NAME?</v>
      </c>
      <c r="P184" s="20" t="e">
        <f t="shared" ca="1" si="33"/>
        <v>#NAME?</v>
      </c>
      <c r="Q184" s="20" t="e">
        <f t="shared" ca="1" si="34"/>
        <v>#NAME?</v>
      </c>
      <c r="R184" s="20" t="e">
        <f t="shared" ca="1" si="35"/>
        <v>#NAME?</v>
      </c>
    </row>
    <row r="185" spans="1:18">
      <c r="A185" s="17"/>
      <c r="B185" s="14"/>
      <c r="C185" s="14"/>
      <c r="D185" s="14" t="s">
        <v>186</v>
      </c>
      <c r="E185" s="9">
        <f t="shared" si="29"/>
        <v>2772051.57</v>
      </c>
      <c r="F185" s="16">
        <f t="shared" si="29"/>
        <v>1962233.53</v>
      </c>
      <c r="G185" s="19">
        <v>2508609.88</v>
      </c>
      <c r="H185" s="16">
        <v>1698791.84</v>
      </c>
      <c r="I185" s="19">
        <v>263441.69</v>
      </c>
      <c r="J185" s="16">
        <v>263441.69</v>
      </c>
      <c r="K185" s="19"/>
      <c r="L185" s="16"/>
      <c r="M185" s="20" t="e">
        <f t="shared" ca="1" si="30"/>
        <v>#NAME?</v>
      </c>
      <c r="N185" s="20" t="e">
        <f t="shared" ca="1" si="31"/>
        <v>#NAME?</v>
      </c>
      <c r="O185" s="20" t="e">
        <f t="shared" ca="1" si="32"/>
        <v>#NAME?</v>
      </c>
      <c r="P185" s="20" t="e">
        <f t="shared" ca="1" si="33"/>
        <v>#NAME?</v>
      </c>
      <c r="Q185" s="20" t="e">
        <f t="shared" ca="1" si="34"/>
        <v>#NAME?</v>
      </c>
      <c r="R185" s="20" t="e">
        <f t="shared" ca="1" si="35"/>
        <v>#NAME?</v>
      </c>
    </row>
    <row r="186" spans="1:18">
      <c r="A186" s="17"/>
      <c r="B186" s="14"/>
      <c r="C186" s="14"/>
      <c r="D186" s="14" t="s">
        <v>187</v>
      </c>
      <c r="E186" s="9">
        <f t="shared" si="29"/>
        <v>0</v>
      </c>
      <c r="F186" s="16">
        <f t="shared" si="29"/>
        <v>0</v>
      </c>
      <c r="G186" s="19"/>
      <c r="H186" s="16"/>
      <c r="I186" s="19"/>
      <c r="J186" s="16"/>
      <c r="K186" s="19"/>
      <c r="L186" s="16"/>
      <c r="M186" s="20" t="e">
        <f t="shared" ca="1" si="30"/>
        <v>#NAME?</v>
      </c>
      <c r="N186" s="20" t="e">
        <f t="shared" ca="1" si="31"/>
        <v>#NAME?</v>
      </c>
      <c r="O186" s="20" t="e">
        <f t="shared" ca="1" si="32"/>
        <v>#NAME?</v>
      </c>
      <c r="P186" s="20" t="e">
        <f t="shared" ca="1" si="33"/>
        <v>#NAME?</v>
      </c>
      <c r="Q186" s="20" t="e">
        <f t="shared" ca="1" si="34"/>
        <v>#NAME?</v>
      </c>
      <c r="R186" s="20" t="e">
        <f t="shared" ca="1" si="35"/>
        <v>#NAME?</v>
      </c>
    </row>
    <row r="187" spans="1:18">
      <c r="A187" s="17"/>
      <c r="B187" s="14"/>
      <c r="C187" s="14"/>
      <c r="D187" s="14" t="s">
        <v>188</v>
      </c>
      <c r="E187" s="9">
        <f t="shared" si="29"/>
        <v>3052196.17</v>
      </c>
      <c r="F187" s="16">
        <f t="shared" si="29"/>
        <v>3211066.39</v>
      </c>
      <c r="G187" s="19">
        <v>3052196.17</v>
      </c>
      <c r="H187" s="16">
        <v>3211066.39</v>
      </c>
      <c r="I187" s="19"/>
      <c r="J187" s="16"/>
      <c r="K187" s="19"/>
      <c r="L187" s="16"/>
      <c r="M187" s="20" t="e">
        <f t="shared" ca="1" si="30"/>
        <v>#NAME?</v>
      </c>
      <c r="N187" s="20" t="e">
        <f t="shared" ca="1" si="31"/>
        <v>#NAME?</v>
      </c>
      <c r="O187" s="20" t="e">
        <f t="shared" ca="1" si="32"/>
        <v>#NAME?</v>
      </c>
      <c r="P187" s="20" t="e">
        <f t="shared" ca="1" si="33"/>
        <v>#NAME?</v>
      </c>
      <c r="Q187" s="20" t="e">
        <f t="shared" ca="1" si="34"/>
        <v>#NAME?</v>
      </c>
      <c r="R187" s="20" t="e">
        <f t="shared" ca="1" si="35"/>
        <v>#NAME?</v>
      </c>
    </row>
    <row r="188" spans="1:18">
      <c r="A188" s="17"/>
      <c r="B188" s="14"/>
      <c r="C188" s="14"/>
      <c r="D188" s="14" t="s">
        <v>189</v>
      </c>
      <c r="E188" s="9">
        <f t="shared" si="29"/>
        <v>0</v>
      </c>
      <c r="F188" s="16">
        <f t="shared" si="29"/>
        <v>0</v>
      </c>
      <c r="G188" s="19"/>
      <c r="H188" s="16"/>
      <c r="I188" s="19"/>
      <c r="J188" s="16"/>
      <c r="K188" s="19"/>
      <c r="L188" s="16"/>
      <c r="M188" s="20" t="e">
        <f t="shared" ca="1" si="30"/>
        <v>#NAME?</v>
      </c>
      <c r="N188" s="20" t="e">
        <f t="shared" ca="1" si="31"/>
        <v>#NAME?</v>
      </c>
      <c r="O188" s="20" t="e">
        <f t="shared" ca="1" si="32"/>
        <v>#NAME?</v>
      </c>
      <c r="P188" s="20" t="e">
        <f t="shared" ca="1" si="33"/>
        <v>#NAME?</v>
      </c>
      <c r="Q188" s="20" t="e">
        <f t="shared" ca="1" si="34"/>
        <v>#NAME?</v>
      </c>
      <c r="R188" s="20" t="e">
        <f t="shared" ca="1" si="35"/>
        <v>#NAME?</v>
      </c>
    </row>
    <row r="189" spans="1:18">
      <c r="A189" s="17"/>
      <c r="B189" s="14"/>
      <c r="C189" s="18" t="s">
        <v>190</v>
      </c>
      <c r="D189" s="14"/>
      <c r="E189" s="9"/>
      <c r="F189" s="16"/>
      <c r="G189" s="16"/>
      <c r="H189" s="16"/>
      <c r="I189" s="16"/>
      <c r="J189" s="16"/>
      <c r="K189" s="16"/>
      <c r="L189" s="16"/>
      <c r="M189" s="20" t="e">
        <f t="shared" ca="1" si="30"/>
        <v>#NAME?</v>
      </c>
      <c r="N189" s="20" t="e">
        <f t="shared" ca="1" si="31"/>
        <v>#NAME?</v>
      </c>
      <c r="O189" s="20" t="e">
        <f t="shared" ca="1" si="32"/>
        <v>#NAME?</v>
      </c>
      <c r="P189" s="20" t="e">
        <f t="shared" ca="1" si="33"/>
        <v>#NAME?</v>
      </c>
      <c r="Q189" s="20" t="e">
        <f t="shared" ca="1" si="34"/>
        <v>#NAME?</v>
      </c>
      <c r="R189" s="20" t="e">
        <f t="shared" ca="1" si="35"/>
        <v>#NAME?</v>
      </c>
    </row>
    <row r="190" spans="1:18">
      <c r="A190" s="17"/>
      <c r="B190" s="14"/>
      <c r="C190" s="14"/>
      <c r="D190" s="14" t="s">
        <v>191</v>
      </c>
      <c r="E190" s="9">
        <f t="shared" si="29"/>
        <v>655567.16</v>
      </c>
      <c r="F190" s="16">
        <f t="shared" si="29"/>
        <v>493255.20999999996</v>
      </c>
      <c r="G190" s="19">
        <v>339884.71</v>
      </c>
      <c r="H190" s="16">
        <v>178764.67</v>
      </c>
      <c r="I190" s="19">
        <v>3644.87</v>
      </c>
      <c r="J190" s="16">
        <v>3644.87</v>
      </c>
      <c r="K190" s="19">
        <v>312037.58</v>
      </c>
      <c r="L190" s="16">
        <v>310845.67</v>
      </c>
      <c r="M190" s="20" t="e">
        <f t="shared" ca="1" si="30"/>
        <v>#NAME?</v>
      </c>
      <c r="N190" s="20" t="e">
        <f t="shared" ca="1" si="31"/>
        <v>#NAME?</v>
      </c>
      <c r="O190" s="20" t="e">
        <f t="shared" ca="1" si="32"/>
        <v>#NAME?</v>
      </c>
      <c r="P190" s="20" t="e">
        <f t="shared" ca="1" si="33"/>
        <v>#NAME?</v>
      </c>
      <c r="Q190" s="20" t="e">
        <f t="shared" ca="1" si="34"/>
        <v>#NAME?</v>
      </c>
      <c r="R190" s="20" t="e">
        <f t="shared" ca="1" si="35"/>
        <v>#NAME?</v>
      </c>
    </row>
    <row r="191" spans="1:18">
      <c r="A191" s="17"/>
      <c r="B191" s="14"/>
      <c r="C191" s="14"/>
      <c r="D191" s="14" t="s">
        <v>192</v>
      </c>
      <c r="E191" s="9">
        <f t="shared" si="29"/>
        <v>624372.16</v>
      </c>
      <c r="F191" s="16">
        <f t="shared" si="29"/>
        <v>3386027.42</v>
      </c>
      <c r="G191" s="19">
        <v>624372.16</v>
      </c>
      <c r="H191" s="16">
        <v>3386027.42</v>
      </c>
      <c r="I191" s="19"/>
      <c r="J191" s="16"/>
      <c r="K191" s="19"/>
      <c r="L191" s="16"/>
      <c r="M191" s="20" t="e">
        <f t="shared" ca="1" si="30"/>
        <v>#NAME?</v>
      </c>
      <c r="N191" s="20" t="e">
        <f t="shared" ca="1" si="31"/>
        <v>#NAME?</v>
      </c>
      <c r="O191" s="20" t="e">
        <f t="shared" ca="1" si="32"/>
        <v>#NAME?</v>
      </c>
      <c r="P191" s="20" t="e">
        <f t="shared" ca="1" si="33"/>
        <v>#NAME?</v>
      </c>
      <c r="Q191" s="20" t="e">
        <f t="shared" ca="1" si="34"/>
        <v>#NAME?</v>
      </c>
      <c r="R191" s="20" t="e">
        <f t="shared" ca="1" si="35"/>
        <v>#NAME?</v>
      </c>
    </row>
    <row r="192" spans="1:18">
      <c r="A192" s="17"/>
      <c r="B192" s="14"/>
      <c r="C192" s="14"/>
      <c r="D192" s="14" t="s">
        <v>193</v>
      </c>
      <c r="E192" s="9">
        <f t="shared" si="29"/>
        <v>200762.63</v>
      </c>
      <c r="F192" s="16">
        <f t="shared" si="29"/>
        <v>454095.62</v>
      </c>
      <c r="G192" s="19">
        <v>200762.63</v>
      </c>
      <c r="H192" s="16">
        <v>454095.62</v>
      </c>
      <c r="I192" s="19"/>
      <c r="J192" s="16"/>
      <c r="K192" s="19"/>
      <c r="L192" s="16"/>
      <c r="M192" s="20" t="e">
        <f t="shared" ca="1" si="30"/>
        <v>#NAME?</v>
      </c>
      <c r="N192" s="20" t="e">
        <f t="shared" ca="1" si="31"/>
        <v>#NAME?</v>
      </c>
      <c r="O192" s="20" t="e">
        <f t="shared" ca="1" si="32"/>
        <v>#NAME?</v>
      </c>
      <c r="P192" s="20" t="e">
        <f t="shared" ca="1" si="33"/>
        <v>#NAME?</v>
      </c>
      <c r="Q192" s="20" t="e">
        <f t="shared" ca="1" si="34"/>
        <v>#NAME?</v>
      </c>
      <c r="R192" s="20" t="e">
        <f t="shared" ca="1" si="35"/>
        <v>#NAME?</v>
      </c>
    </row>
    <row r="193" spans="1:18">
      <c r="A193" s="17"/>
      <c r="B193" s="14"/>
      <c r="C193" s="14"/>
      <c r="D193" s="14" t="s">
        <v>194</v>
      </c>
      <c r="E193" s="9">
        <f t="shared" si="29"/>
        <v>58525</v>
      </c>
      <c r="F193" s="16">
        <f t="shared" si="29"/>
        <v>195110.02</v>
      </c>
      <c r="G193" s="19">
        <v>58525</v>
      </c>
      <c r="H193" s="16">
        <v>195110.02</v>
      </c>
      <c r="I193" s="19"/>
      <c r="J193" s="16"/>
      <c r="K193" s="19"/>
      <c r="L193" s="16"/>
      <c r="M193" s="20" t="e">
        <f t="shared" ca="1" si="30"/>
        <v>#NAME?</v>
      </c>
      <c r="N193" s="20" t="e">
        <f t="shared" ca="1" si="31"/>
        <v>#NAME?</v>
      </c>
      <c r="O193" s="20" t="e">
        <f t="shared" ca="1" si="32"/>
        <v>#NAME?</v>
      </c>
      <c r="P193" s="20" t="e">
        <f t="shared" ca="1" si="33"/>
        <v>#NAME?</v>
      </c>
      <c r="Q193" s="20" t="e">
        <f t="shared" ca="1" si="34"/>
        <v>#NAME?</v>
      </c>
      <c r="R193" s="20" t="e">
        <f t="shared" ca="1" si="35"/>
        <v>#NAME?</v>
      </c>
    </row>
    <row r="194" spans="1:18">
      <c r="A194" s="17"/>
      <c r="B194" s="14"/>
      <c r="C194" s="14"/>
      <c r="D194" s="14" t="s">
        <v>195</v>
      </c>
      <c r="E194" s="9">
        <f t="shared" si="29"/>
        <v>2321356.84</v>
      </c>
      <c r="F194" s="16">
        <f t="shared" si="29"/>
        <v>3175923.45</v>
      </c>
      <c r="G194" s="19">
        <v>2321356.84</v>
      </c>
      <c r="H194" s="16">
        <v>3175923.45</v>
      </c>
      <c r="I194" s="19"/>
      <c r="J194" s="16"/>
      <c r="K194" s="19"/>
      <c r="L194" s="16"/>
      <c r="M194" s="20" t="e">
        <f t="shared" ca="1" si="30"/>
        <v>#NAME?</v>
      </c>
      <c r="N194" s="20" t="e">
        <f t="shared" ca="1" si="31"/>
        <v>#NAME?</v>
      </c>
      <c r="O194" s="20" t="e">
        <f t="shared" ca="1" si="32"/>
        <v>#NAME?</v>
      </c>
      <c r="P194" s="20" t="e">
        <f t="shared" ca="1" si="33"/>
        <v>#NAME?</v>
      </c>
      <c r="Q194" s="20" t="e">
        <f t="shared" ca="1" si="34"/>
        <v>#NAME?</v>
      </c>
      <c r="R194" s="20" t="e">
        <f t="shared" ca="1" si="35"/>
        <v>#NAME?</v>
      </c>
    </row>
    <row r="195" spans="1:18">
      <c r="A195" s="17"/>
      <c r="B195" s="14"/>
      <c r="C195" s="14"/>
      <c r="D195" s="14" t="s">
        <v>196</v>
      </c>
      <c r="E195" s="9">
        <f t="shared" si="29"/>
        <v>0</v>
      </c>
      <c r="F195" s="16">
        <f t="shared" si="29"/>
        <v>33663.97</v>
      </c>
      <c r="G195" s="19"/>
      <c r="H195" s="16">
        <v>33663.97</v>
      </c>
      <c r="I195" s="19"/>
      <c r="J195" s="16"/>
      <c r="K195" s="19"/>
      <c r="L195" s="16"/>
      <c r="M195" s="20" t="e">
        <f t="shared" ca="1" si="30"/>
        <v>#NAME?</v>
      </c>
      <c r="N195" s="20" t="e">
        <f t="shared" ca="1" si="31"/>
        <v>#NAME?</v>
      </c>
      <c r="O195" s="20" t="e">
        <f t="shared" ca="1" si="32"/>
        <v>#NAME?</v>
      </c>
      <c r="P195" s="20" t="e">
        <f t="shared" ca="1" si="33"/>
        <v>#NAME?</v>
      </c>
      <c r="Q195" s="20" t="e">
        <f t="shared" ca="1" si="34"/>
        <v>#NAME?</v>
      </c>
      <c r="R195" s="20" t="e">
        <f t="shared" ca="1" si="35"/>
        <v>#NAME?</v>
      </c>
    </row>
    <row r="196" spans="1:18">
      <c r="A196" s="17"/>
      <c r="B196" s="14"/>
      <c r="C196" s="14"/>
      <c r="D196" s="14" t="s">
        <v>197</v>
      </c>
      <c r="E196" s="9">
        <f t="shared" si="29"/>
        <v>3812159.58</v>
      </c>
      <c r="F196" s="16">
        <f t="shared" si="29"/>
        <v>4244861.1900000004</v>
      </c>
      <c r="G196" s="19">
        <v>3276535.9</v>
      </c>
      <c r="H196" s="16">
        <v>3811716.99</v>
      </c>
      <c r="I196" s="19">
        <v>326391.39</v>
      </c>
      <c r="J196" s="16">
        <v>304574.02</v>
      </c>
      <c r="K196" s="19">
        <v>209232.29</v>
      </c>
      <c r="L196" s="16">
        <v>128570.18</v>
      </c>
      <c r="M196" s="20" t="e">
        <f t="shared" ca="1" si="30"/>
        <v>#NAME?</v>
      </c>
      <c r="N196" s="20" t="e">
        <f t="shared" ca="1" si="31"/>
        <v>#NAME?</v>
      </c>
      <c r="O196" s="20" t="e">
        <f t="shared" ca="1" si="32"/>
        <v>#NAME?</v>
      </c>
      <c r="P196" s="20" t="e">
        <f t="shared" ca="1" si="33"/>
        <v>#NAME?</v>
      </c>
      <c r="Q196" s="20" t="e">
        <f t="shared" ca="1" si="34"/>
        <v>#NAME?</v>
      </c>
      <c r="R196" s="20" t="e">
        <f t="shared" ca="1" si="35"/>
        <v>#NAME?</v>
      </c>
    </row>
    <row r="197" spans="1:18">
      <c r="A197" s="17"/>
      <c r="B197" s="14"/>
      <c r="C197" s="18" t="s">
        <v>198</v>
      </c>
      <c r="D197" s="14"/>
      <c r="E197" s="9"/>
      <c r="F197" s="16"/>
      <c r="G197" s="16"/>
      <c r="H197" s="16"/>
      <c r="I197" s="16"/>
      <c r="J197" s="16"/>
      <c r="K197" s="16"/>
      <c r="L197" s="16"/>
      <c r="M197" s="20" t="e">
        <f t="shared" ca="1" si="30"/>
        <v>#NAME?</v>
      </c>
      <c r="N197" s="20" t="e">
        <f t="shared" ca="1" si="31"/>
        <v>#NAME?</v>
      </c>
      <c r="O197" s="20" t="e">
        <f t="shared" ca="1" si="32"/>
        <v>#NAME?</v>
      </c>
      <c r="P197" s="20" t="e">
        <f t="shared" ca="1" si="33"/>
        <v>#NAME?</v>
      </c>
      <c r="Q197" s="20" t="e">
        <f t="shared" ca="1" si="34"/>
        <v>#NAME?</v>
      </c>
      <c r="R197" s="20" t="e">
        <f t="shared" ca="1" si="35"/>
        <v>#NAME?</v>
      </c>
    </row>
    <row r="198" spans="1:18">
      <c r="A198" s="17"/>
      <c r="B198" s="14"/>
      <c r="C198" s="14"/>
      <c r="D198" s="14" t="s">
        <v>199</v>
      </c>
      <c r="E198" s="9">
        <f t="shared" si="29"/>
        <v>1977541.73</v>
      </c>
      <c r="F198" s="16">
        <f t="shared" si="29"/>
        <v>2382533.79</v>
      </c>
      <c r="G198" s="19">
        <v>1977541.73</v>
      </c>
      <c r="H198" s="16">
        <v>2382533.79</v>
      </c>
      <c r="I198" s="19"/>
      <c r="J198" s="16"/>
      <c r="K198" s="19"/>
      <c r="L198" s="16"/>
      <c r="M198" s="20" t="e">
        <f t="shared" ca="1" si="30"/>
        <v>#NAME?</v>
      </c>
      <c r="N198" s="20" t="e">
        <f t="shared" ca="1" si="31"/>
        <v>#NAME?</v>
      </c>
      <c r="O198" s="20" t="e">
        <f t="shared" ca="1" si="32"/>
        <v>#NAME?</v>
      </c>
      <c r="P198" s="20" t="e">
        <f t="shared" ca="1" si="33"/>
        <v>#NAME?</v>
      </c>
      <c r="Q198" s="20" t="e">
        <f t="shared" ca="1" si="34"/>
        <v>#NAME?</v>
      </c>
      <c r="R198" s="20" t="e">
        <f t="shared" ca="1" si="35"/>
        <v>#NAME?</v>
      </c>
    </row>
    <row r="199" spans="1:18">
      <c r="A199" s="17"/>
      <c r="B199" s="14"/>
      <c r="C199" s="18" t="s">
        <v>200</v>
      </c>
      <c r="D199" s="14"/>
      <c r="E199" s="9"/>
      <c r="F199" s="16"/>
      <c r="G199" s="16"/>
      <c r="H199" s="16"/>
      <c r="I199" s="16"/>
      <c r="J199" s="16"/>
      <c r="K199" s="16"/>
      <c r="L199" s="16"/>
      <c r="M199" s="20" t="e">
        <f t="shared" ca="1" si="30"/>
        <v>#NAME?</v>
      </c>
      <c r="N199" s="20" t="e">
        <f t="shared" ca="1" si="31"/>
        <v>#NAME?</v>
      </c>
      <c r="O199" s="20" t="e">
        <f t="shared" ca="1" si="32"/>
        <v>#NAME?</v>
      </c>
      <c r="P199" s="20" t="e">
        <f t="shared" ca="1" si="33"/>
        <v>#NAME?</v>
      </c>
      <c r="Q199" s="20" t="e">
        <f t="shared" ca="1" si="34"/>
        <v>#NAME?</v>
      </c>
      <c r="R199" s="20" t="e">
        <f t="shared" ca="1" si="35"/>
        <v>#NAME?</v>
      </c>
    </row>
    <row r="200" spans="1:18">
      <c r="A200" s="17"/>
      <c r="B200" s="14"/>
      <c r="C200" s="14"/>
      <c r="D200" s="14" t="s">
        <v>201</v>
      </c>
      <c r="E200" s="9">
        <f t="shared" si="29"/>
        <v>0</v>
      </c>
      <c r="F200" s="16">
        <f t="shared" si="29"/>
        <v>0</v>
      </c>
      <c r="G200" s="19"/>
      <c r="H200" s="16"/>
      <c r="I200" s="19"/>
      <c r="J200" s="16"/>
      <c r="K200" s="19"/>
      <c r="L200" s="16"/>
      <c r="M200" s="20" t="e">
        <f t="shared" ca="1" si="30"/>
        <v>#NAME?</v>
      </c>
      <c r="N200" s="20" t="e">
        <f t="shared" ca="1" si="31"/>
        <v>#NAME?</v>
      </c>
      <c r="O200" s="20" t="e">
        <f t="shared" ca="1" si="32"/>
        <v>#NAME?</v>
      </c>
      <c r="P200" s="20" t="e">
        <f t="shared" ca="1" si="33"/>
        <v>#NAME?</v>
      </c>
      <c r="Q200" s="20" t="e">
        <f t="shared" ca="1" si="34"/>
        <v>#NAME?</v>
      </c>
      <c r="R200" s="20" t="e">
        <f t="shared" ca="1" si="35"/>
        <v>#NAME?</v>
      </c>
    </row>
    <row r="201" spans="1:18">
      <c r="A201" s="17"/>
      <c r="B201" s="14"/>
      <c r="C201" s="14"/>
      <c r="D201" s="14" t="s">
        <v>202</v>
      </c>
      <c r="E201" s="9">
        <f t="shared" si="29"/>
        <v>546000</v>
      </c>
      <c r="F201" s="16">
        <f t="shared" si="29"/>
        <v>145000</v>
      </c>
      <c r="G201" s="19">
        <v>540000</v>
      </c>
      <c r="H201" s="16">
        <v>145000</v>
      </c>
      <c r="I201" s="19"/>
      <c r="J201" s="16"/>
      <c r="K201" s="19">
        <v>6000</v>
      </c>
      <c r="L201" s="16"/>
      <c r="M201" s="20" t="e">
        <f t="shared" ca="1" si="30"/>
        <v>#NAME?</v>
      </c>
      <c r="N201" s="20" t="e">
        <f t="shared" ca="1" si="31"/>
        <v>#NAME?</v>
      </c>
      <c r="O201" s="20" t="e">
        <f t="shared" ca="1" si="32"/>
        <v>#NAME?</v>
      </c>
      <c r="P201" s="20" t="e">
        <f t="shared" ca="1" si="33"/>
        <v>#NAME?</v>
      </c>
      <c r="Q201" s="20" t="e">
        <f t="shared" ca="1" si="34"/>
        <v>#NAME?</v>
      </c>
      <c r="R201" s="20" t="e">
        <f t="shared" ca="1" si="35"/>
        <v>#NAME?</v>
      </c>
    </row>
    <row r="202" spans="1:18">
      <c r="A202" s="17"/>
      <c r="B202" s="14"/>
      <c r="C202" s="14"/>
      <c r="D202" s="14" t="s">
        <v>203</v>
      </c>
      <c r="E202" s="9">
        <f t="shared" si="29"/>
        <v>0</v>
      </c>
      <c r="F202" s="16">
        <f t="shared" si="29"/>
        <v>0</v>
      </c>
      <c r="G202" s="19"/>
      <c r="H202" s="16"/>
      <c r="I202" s="19"/>
      <c r="J202" s="16"/>
      <c r="K202" s="19"/>
      <c r="L202" s="16"/>
      <c r="M202" s="20" t="e">
        <f t="shared" ca="1" si="30"/>
        <v>#NAME?</v>
      </c>
      <c r="N202" s="20" t="e">
        <f t="shared" ca="1" si="31"/>
        <v>#NAME?</v>
      </c>
      <c r="O202" s="20" t="e">
        <f t="shared" ca="1" si="32"/>
        <v>#NAME?</v>
      </c>
      <c r="P202" s="20" t="e">
        <f t="shared" ca="1" si="33"/>
        <v>#NAME?</v>
      </c>
      <c r="Q202" s="20" t="e">
        <f t="shared" ca="1" si="34"/>
        <v>#NAME?</v>
      </c>
      <c r="R202" s="20" t="e">
        <f t="shared" ca="1" si="35"/>
        <v>#NAME?</v>
      </c>
    </row>
    <row r="203" spans="1:18">
      <c r="A203" s="17"/>
      <c r="B203" s="14"/>
      <c r="C203" s="14"/>
      <c r="D203" s="14" t="s">
        <v>204</v>
      </c>
      <c r="E203" s="9">
        <f t="shared" si="29"/>
        <v>642633.84</v>
      </c>
      <c r="F203" s="16">
        <f t="shared" si="29"/>
        <v>642633.84</v>
      </c>
      <c r="G203" s="19">
        <v>642633.84</v>
      </c>
      <c r="H203" s="16">
        <v>642633.84</v>
      </c>
      <c r="I203" s="19"/>
      <c r="J203" s="16"/>
      <c r="K203" s="19"/>
      <c r="L203" s="16"/>
      <c r="M203" s="20" t="e">
        <f t="shared" ca="1" si="30"/>
        <v>#NAME?</v>
      </c>
      <c r="N203" s="20" t="e">
        <f t="shared" ca="1" si="31"/>
        <v>#NAME?</v>
      </c>
      <c r="O203" s="20" t="e">
        <f t="shared" ca="1" si="32"/>
        <v>#NAME?</v>
      </c>
      <c r="P203" s="20" t="e">
        <f t="shared" ca="1" si="33"/>
        <v>#NAME?</v>
      </c>
      <c r="Q203" s="20" t="e">
        <f t="shared" ca="1" si="34"/>
        <v>#NAME?</v>
      </c>
      <c r="R203" s="20" t="e">
        <f t="shared" ca="1" si="35"/>
        <v>#NAME?</v>
      </c>
    </row>
    <row r="204" spans="1:18">
      <c r="A204" s="17"/>
      <c r="B204" s="14"/>
      <c r="C204" s="18" t="s">
        <v>205</v>
      </c>
      <c r="D204" s="18"/>
      <c r="E204" s="21">
        <f t="shared" si="29"/>
        <v>16663166.68</v>
      </c>
      <c r="F204" s="21">
        <f t="shared" si="29"/>
        <v>20326404.43</v>
      </c>
      <c r="G204" s="21">
        <f t="shared" ref="G204:L204" si="42">SUM(G185:G203)</f>
        <v>15542418.860000001</v>
      </c>
      <c r="H204" s="21">
        <f t="shared" si="42"/>
        <v>19315328</v>
      </c>
      <c r="I204" s="21">
        <f t="shared" si="42"/>
        <v>593477.94999999995</v>
      </c>
      <c r="J204" s="21">
        <f t="shared" si="42"/>
        <v>571660.58000000007</v>
      </c>
      <c r="K204" s="21">
        <f t="shared" si="42"/>
        <v>527269.87</v>
      </c>
      <c r="L204" s="21">
        <f t="shared" si="42"/>
        <v>439415.85</v>
      </c>
      <c r="M204" s="20" t="e">
        <f t="shared" ca="1" si="30"/>
        <v>#NAME?</v>
      </c>
      <c r="N204" s="20" t="e">
        <f t="shared" ca="1" si="31"/>
        <v>#NAME?</v>
      </c>
      <c r="O204" s="20" t="e">
        <f t="shared" ca="1" si="32"/>
        <v>#NAME?</v>
      </c>
      <c r="P204" s="20" t="e">
        <f t="shared" ca="1" si="33"/>
        <v>#NAME?</v>
      </c>
      <c r="Q204" s="20" t="e">
        <f t="shared" ca="1" si="34"/>
        <v>#NAME?</v>
      </c>
      <c r="R204" s="20" t="e">
        <f t="shared" ca="1" si="35"/>
        <v>#NAME?</v>
      </c>
    </row>
    <row r="205" spans="1:18">
      <c r="A205" s="17"/>
      <c r="B205" s="18" t="s">
        <v>206</v>
      </c>
      <c r="C205" s="14"/>
      <c r="D205" s="14"/>
      <c r="E205" s="9"/>
      <c r="F205" s="16"/>
      <c r="G205" s="16"/>
      <c r="H205" s="16"/>
      <c r="I205" s="16"/>
      <c r="J205" s="16"/>
      <c r="K205" s="16"/>
      <c r="L205" s="16"/>
      <c r="M205" s="20" t="e">
        <f t="shared" ca="1" si="30"/>
        <v>#NAME?</v>
      </c>
      <c r="N205" s="20" t="e">
        <f t="shared" ca="1" si="31"/>
        <v>#NAME?</v>
      </c>
      <c r="O205" s="20" t="e">
        <f t="shared" ca="1" si="32"/>
        <v>#NAME?</v>
      </c>
      <c r="P205" s="20" t="e">
        <f t="shared" ca="1" si="33"/>
        <v>#NAME?</v>
      </c>
      <c r="Q205" s="20" t="e">
        <f t="shared" ca="1" si="34"/>
        <v>#NAME?</v>
      </c>
      <c r="R205" s="20" t="e">
        <f t="shared" ca="1" si="35"/>
        <v>#NAME?</v>
      </c>
    </row>
    <row r="206" spans="1:18">
      <c r="A206" s="17"/>
      <c r="B206" s="14"/>
      <c r="C206" s="18" t="s">
        <v>207</v>
      </c>
      <c r="D206" s="14"/>
      <c r="E206" s="9"/>
      <c r="F206" s="16"/>
      <c r="G206" s="16"/>
      <c r="H206" s="16"/>
      <c r="I206" s="16"/>
      <c r="J206" s="16"/>
      <c r="K206" s="16"/>
      <c r="L206" s="16"/>
      <c r="M206" s="20" t="e">
        <f t="shared" ref="M206:M231" ca="1" si="43">IF(isformula(G206),2,TYPE(G206))</f>
        <v>#NAME?</v>
      </c>
      <c r="N206" s="20" t="e">
        <f t="shared" ref="N206:N231" ca="1" si="44">IF(isformula(H206),2,TYPE(H206))</f>
        <v>#NAME?</v>
      </c>
      <c r="O206" s="20" t="e">
        <f t="shared" ref="O206:O231" ca="1" si="45">IF(isformula(I206),2,TYPE(I206))</f>
        <v>#NAME?</v>
      </c>
      <c r="P206" s="20" t="e">
        <f t="shared" ref="P206:P231" ca="1" si="46">IF(isformula(J206),2,TYPE(J206))</f>
        <v>#NAME?</v>
      </c>
      <c r="Q206" s="20" t="e">
        <f t="shared" ref="Q206:Q231" ca="1" si="47">IF(isformula(K206),2,TYPE(K206))</f>
        <v>#NAME?</v>
      </c>
      <c r="R206" s="20" t="e">
        <f t="shared" ref="R206:R231" ca="1" si="48">IF(isformula(L206),2,TYPE(L206))</f>
        <v>#NAME?</v>
      </c>
    </row>
    <row r="207" spans="1:18">
      <c r="A207" s="17"/>
      <c r="B207" s="14"/>
      <c r="C207" s="14"/>
      <c r="D207" s="14" t="s">
        <v>208</v>
      </c>
      <c r="E207" s="9">
        <f t="shared" ref="E207:F231" si="49">G207+I207+K207</f>
        <v>0</v>
      </c>
      <c r="F207" s="16">
        <f t="shared" si="49"/>
        <v>0</v>
      </c>
      <c r="G207" s="19"/>
      <c r="H207" s="16"/>
      <c r="I207" s="19"/>
      <c r="J207" s="16"/>
      <c r="K207" s="19"/>
      <c r="L207" s="16"/>
      <c r="M207" s="20" t="e">
        <f t="shared" ca="1" si="43"/>
        <v>#NAME?</v>
      </c>
      <c r="N207" s="20" t="e">
        <f t="shared" ca="1" si="44"/>
        <v>#NAME?</v>
      </c>
      <c r="O207" s="20" t="e">
        <f t="shared" ca="1" si="45"/>
        <v>#NAME?</v>
      </c>
      <c r="P207" s="20" t="e">
        <f t="shared" ca="1" si="46"/>
        <v>#NAME?</v>
      </c>
      <c r="Q207" s="20" t="e">
        <f t="shared" ca="1" si="47"/>
        <v>#NAME?</v>
      </c>
      <c r="R207" s="20" t="e">
        <f t="shared" ca="1" si="48"/>
        <v>#NAME?</v>
      </c>
    </row>
    <row r="208" spans="1:18">
      <c r="A208" s="17"/>
      <c r="B208" s="14"/>
      <c r="C208" s="14"/>
      <c r="D208" s="14" t="s">
        <v>209</v>
      </c>
      <c r="E208" s="9">
        <f t="shared" si="49"/>
        <v>0</v>
      </c>
      <c r="F208" s="16">
        <f t="shared" si="49"/>
        <v>0</v>
      </c>
      <c r="G208" s="19"/>
      <c r="H208" s="16"/>
      <c r="I208" s="19"/>
      <c r="J208" s="16"/>
      <c r="K208" s="19"/>
      <c r="L208" s="16"/>
      <c r="M208" s="20" t="e">
        <f t="shared" ca="1" si="43"/>
        <v>#NAME?</v>
      </c>
      <c r="N208" s="20" t="e">
        <f t="shared" ca="1" si="44"/>
        <v>#NAME?</v>
      </c>
      <c r="O208" s="20" t="e">
        <f t="shared" ca="1" si="45"/>
        <v>#NAME?</v>
      </c>
      <c r="P208" s="20" t="e">
        <f t="shared" ca="1" si="46"/>
        <v>#NAME?</v>
      </c>
      <c r="Q208" s="20" t="e">
        <f t="shared" ca="1" si="47"/>
        <v>#NAME?</v>
      </c>
      <c r="R208" s="20" t="e">
        <f t="shared" ca="1" si="48"/>
        <v>#NAME?</v>
      </c>
    </row>
    <row r="209" spans="1:18">
      <c r="A209" s="17"/>
      <c r="B209" s="14"/>
      <c r="C209" s="14"/>
      <c r="D209" s="14" t="s">
        <v>210</v>
      </c>
      <c r="E209" s="9">
        <f t="shared" si="49"/>
        <v>30657834.649999999</v>
      </c>
      <c r="F209" s="16">
        <f t="shared" si="49"/>
        <v>35983451.939999998</v>
      </c>
      <c r="G209" s="19">
        <v>30657834.649999999</v>
      </c>
      <c r="H209" s="16">
        <v>35983451.939999998</v>
      </c>
      <c r="I209" s="19"/>
      <c r="J209" s="16"/>
      <c r="K209" s="19"/>
      <c r="L209" s="16"/>
      <c r="M209" s="20" t="e">
        <f t="shared" ca="1" si="43"/>
        <v>#NAME?</v>
      </c>
      <c r="N209" s="20" t="e">
        <f t="shared" ca="1" si="44"/>
        <v>#NAME?</v>
      </c>
      <c r="O209" s="20" t="e">
        <f t="shared" ca="1" si="45"/>
        <v>#NAME?</v>
      </c>
      <c r="P209" s="20" t="e">
        <f t="shared" ca="1" si="46"/>
        <v>#NAME?</v>
      </c>
      <c r="Q209" s="20" t="e">
        <f t="shared" ca="1" si="47"/>
        <v>#NAME?</v>
      </c>
      <c r="R209" s="20" t="e">
        <f t="shared" ca="1" si="48"/>
        <v>#NAME?</v>
      </c>
    </row>
    <row r="210" spans="1:18">
      <c r="A210" s="17"/>
      <c r="B210" s="14"/>
      <c r="C210" s="14"/>
      <c r="D210" s="14" t="s">
        <v>211</v>
      </c>
      <c r="E210" s="9">
        <f t="shared" si="49"/>
        <v>0</v>
      </c>
      <c r="F210" s="16">
        <f t="shared" si="49"/>
        <v>0</v>
      </c>
      <c r="G210" s="19"/>
      <c r="H210" s="16"/>
      <c r="I210" s="19"/>
      <c r="J210" s="16"/>
      <c r="K210" s="19"/>
      <c r="L210" s="16"/>
      <c r="M210" s="20" t="e">
        <f t="shared" ca="1" si="43"/>
        <v>#NAME?</v>
      </c>
      <c r="N210" s="20" t="e">
        <f t="shared" ca="1" si="44"/>
        <v>#NAME?</v>
      </c>
      <c r="O210" s="20" t="e">
        <f t="shared" ca="1" si="45"/>
        <v>#NAME?</v>
      </c>
      <c r="P210" s="20" t="e">
        <f t="shared" ca="1" si="46"/>
        <v>#NAME?</v>
      </c>
      <c r="Q210" s="20" t="e">
        <f t="shared" ca="1" si="47"/>
        <v>#NAME?</v>
      </c>
      <c r="R210" s="20" t="e">
        <f t="shared" ca="1" si="48"/>
        <v>#NAME?</v>
      </c>
    </row>
    <row r="211" spans="1:18">
      <c r="A211" s="17"/>
      <c r="B211" s="14"/>
      <c r="C211" s="14"/>
      <c r="D211" s="14" t="s">
        <v>212</v>
      </c>
      <c r="E211" s="9">
        <f t="shared" si="49"/>
        <v>0</v>
      </c>
      <c r="F211" s="16">
        <f t="shared" si="49"/>
        <v>0</v>
      </c>
      <c r="G211" s="19"/>
      <c r="H211" s="16"/>
      <c r="I211" s="19"/>
      <c r="J211" s="16"/>
      <c r="K211" s="19"/>
      <c r="L211" s="16"/>
      <c r="M211" s="20" t="e">
        <f t="shared" ca="1" si="43"/>
        <v>#NAME?</v>
      </c>
      <c r="N211" s="20" t="e">
        <f t="shared" ca="1" si="44"/>
        <v>#NAME?</v>
      </c>
      <c r="O211" s="20" t="e">
        <f t="shared" ca="1" si="45"/>
        <v>#NAME?</v>
      </c>
      <c r="P211" s="20" t="e">
        <f t="shared" ca="1" si="46"/>
        <v>#NAME?</v>
      </c>
      <c r="Q211" s="20" t="e">
        <f t="shared" ca="1" si="47"/>
        <v>#NAME?</v>
      </c>
      <c r="R211" s="20" t="e">
        <f t="shared" ca="1" si="48"/>
        <v>#NAME?</v>
      </c>
    </row>
    <row r="212" spans="1:18">
      <c r="A212" s="17"/>
      <c r="B212" s="14"/>
      <c r="C212" s="18" t="s">
        <v>213</v>
      </c>
      <c r="D212" s="18"/>
      <c r="E212" s="21">
        <f t="shared" si="49"/>
        <v>30657834.649999999</v>
      </c>
      <c r="F212" s="21">
        <f t="shared" si="49"/>
        <v>35983451.939999998</v>
      </c>
      <c r="G212" s="21">
        <f t="shared" ref="G212:L212" si="50">SUM(G207:G211)</f>
        <v>30657834.649999999</v>
      </c>
      <c r="H212" s="21">
        <f t="shared" si="50"/>
        <v>35983451.939999998</v>
      </c>
      <c r="I212" s="21">
        <f t="shared" si="50"/>
        <v>0</v>
      </c>
      <c r="J212" s="21">
        <f t="shared" si="50"/>
        <v>0</v>
      </c>
      <c r="K212" s="21">
        <f t="shared" si="50"/>
        <v>0</v>
      </c>
      <c r="L212" s="21">
        <f t="shared" si="50"/>
        <v>0</v>
      </c>
      <c r="M212" s="20" t="e">
        <f t="shared" ca="1" si="43"/>
        <v>#NAME?</v>
      </c>
      <c r="N212" s="20" t="e">
        <f t="shared" ca="1" si="44"/>
        <v>#NAME?</v>
      </c>
      <c r="O212" s="20" t="e">
        <f t="shared" ca="1" si="45"/>
        <v>#NAME?</v>
      </c>
      <c r="P212" s="20" t="e">
        <f t="shared" ca="1" si="46"/>
        <v>#NAME?</v>
      </c>
      <c r="Q212" s="20" t="e">
        <f t="shared" ca="1" si="47"/>
        <v>#NAME?</v>
      </c>
      <c r="R212" s="20" t="e">
        <f t="shared" ca="1" si="48"/>
        <v>#NAME?</v>
      </c>
    </row>
    <row r="213" spans="1:18">
      <c r="A213" s="17"/>
      <c r="B213" s="14"/>
      <c r="C213" s="18" t="s">
        <v>214</v>
      </c>
      <c r="D213" s="14"/>
      <c r="E213" s="21">
        <f t="shared" si="49"/>
        <v>47321001.329999998</v>
      </c>
      <c r="F213" s="21">
        <f t="shared" si="49"/>
        <v>56309856.369999997</v>
      </c>
      <c r="G213" s="21">
        <f t="shared" ref="G213:L213" si="51">G204+G212</f>
        <v>46200253.509999998</v>
      </c>
      <c r="H213" s="21">
        <f t="shared" si="51"/>
        <v>55298779.939999998</v>
      </c>
      <c r="I213" s="21">
        <f t="shared" si="51"/>
        <v>593477.94999999995</v>
      </c>
      <c r="J213" s="21">
        <f t="shared" si="51"/>
        <v>571660.58000000007</v>
      </c>
      <c r="K213" s="21">
        <f t="shared" si="51"/>
        <v>527269.87</v>
      </c>
      <c r="L213" s="21">
        <f t="shared" si="51"/>
        <v>439415.85</v>
      </c>
      <c r="M213" s="20" t="e">
        <f t="shared" ca="1" si="43"/>
        <v>#NAME?</v>
      </c>
      <c r="N213" s="20" t="e">
        <f t="shared" ca="1" si="44"/>
        <v>#NAME?</v>
      </c>
      <c r="O213" s="20" t="e">
        <f t="shared" ca="1" si="45"/>
        <v>#NAME?</v>
      </c>
      <c r="P213" s="20" t="e">
        <f t="shared" ca="1" si="46"/>
        <v>#NAME?</v>
      </c>
      <c r="Q213" s="20" t="e">
        <f t="shared" ca="1" si="47"/>
        <v>#NAME?</v>
      </c>
      <c r="R213" s="20" t="e">
        <f t="shared" ca="1" si="48"/>
        <v>#NAME?</v>
      </c>
    </row>
    <row r="214" spans="1:18">
      <c r="A214" s="17"/>
      <c r="B214" s="18" t="s">
        <v>215</v>
      </c>
      <c r="C214" s="14"/>
      <c r="D214" s="14"/>
      <c r="E214" s="9"/>
      <c r="F214" s="16"/>
      <c r="G214" s="16"/>
      <c r="H214" s="16"/>
      <c r="I214" s="16"/>
      <c r="J214" s="16"/>
      <c r="K214" s="16"/>
      <c r="L214" s="16"/>
      <c r="M214" s="20" t="e">
        <f t="shared" ca="1" si="43"/>
        <v>#NAME?</v>
      </c>
      <c r="N214" s="20" t="e">
        <f t="shared" ca="1" si="44"/>
        <v>#NAME?</v>
      </c>
      <c r="O214" s="20" t="e">
        <f t="shared" ca="1" si="45"/>
        <v>#NAME?</v>
      </c>
      <c r="P214" s="20" t="e">
        <f t="shared" ca="1" si="46"/>
        <v>#NAME?</v>
      </c>
      <c r="Q214" s="20" t="e">
        <f t="shared" ca="1" si="47"/>
        <v>#NAME?</v>
      </c>
      <c r="R214" s="20" t="e">
        <f t="shared" ca="1" si="48"/>
        <v>#NAME?</v>
      </c>
    </row>
    <row r="215" spans="1:18">
      <c r="A215" s="17"/>
      <c r="B215" s="14"/>
      <c r="C215" s="14" t="s">
        <v>216</v>
      </c>
      <c r="D215" s="14"/>
      <c r="E215" s="9">
        <f t="shared" si="49"/>
        <v>1030601.37</v>
      </c>
      <c r="F215" s="16">
        <f t="shared" si="49"/>
        <v>1809861.04</v>
      </c>
      <c r="G215" s="19">
        <v>1030601.37</v>
      </c>
      <c r="H215" s="16">
        <v>1809861.04</v>
      </c>
      <c r="I215" s="19"/>
      <c r="J215" s="16"/>
      <c r="K215" s="19"/>
      <c r="L215" s="16"/>
      <c r="M215" s="20" t="e">
        <f t="shared" ca="1" si="43"/>
        <v>#NAME?</v>
      </c>
      <c r="N215" s="20" t="e">
        <f t="shared" ca="1" si="44"/>
        <v>#NAME?</v>
      </c>
      <c r="O215" s="20" t="e">
        <f t="shared" ca="1" si="45"/>
        <v>#NAME?</v>
      </c>
      <c r="P215" s="20" t="e">
        <f t="shared" ca="1" si="46"/>
        <v>#NAME?</v>
      </c>
      <c r="Q215" s="20" t="e">
        <f t="shared" ca="1" si="47"/>
        <v>#NAME?</v>
      </c>
      <c r="R215" s="20" t="e">
        <f t="shared" ca="1" si="48"/>
        <v>#NAME?</v>
      </c>
    </row>
    <row r="216" spans="1:18">
      <c r="A216" s="17"/>
      <c r="B216" s="14"/>
      <c r="C216" s="14" t="s">
        <v>217</v>
      </c>
      <c r="D216" s="14"/>
      <c r="E216" s="9">
        <f t="shared" si="49"/>
        <v>3983327.31</v>
      </c>
      <c r="F216" s="16">
        <f t="shared" si="49"/>
        <v>5262586.9400000004</v>
      </c>
      <c r="G216" s="19"/>
      <c r="H216" s="16"/>
      <c r="I216" s="19">
        <v>3983327.31</v>
      </c>
      <c r="J216" s="16">
        <v>5262586.9400000004</v>
      </c>
      <c r="K216" s="19"/>
      <c r="L216" s="16"/>
      <c r="M216" s="20" t="e">
        <f t="shared" ca="1" si="43"/>
        <v>#NAME?</v>
      </c>
      <c r="N216" s="20" t="e">
        <f t="shared" ca="1" si="44"/>
        <v>#NAME?</v>
      </c>
      <c r="O216" s="20" t="e">
        <f t="shared" ca="1" si="45"/>
        <v>#NAME?</v>
      </c>
      <c r="P216" s="20" t="e">
        <f t="shared" ca="1" si="46"/>
        <v>#NAME?</v>
      </c>
      <c r="Q216" s="20" t="e">
        <f t="shared" ca="1" si="47"/>
        <v>#NAME?</v>
      </c>
      <c r="R216" s="20" t="e">
        <f t="shared" ca="1" si="48"/>
        <v>#NAME?</v>
      </c>
    </row>
    <row r="217" spans="1:18">
      <c r="A217" s="17"/>
      <c r="B217" s="14"/>
      <c r="C217" s="14" t="s">
        <v>218</v>
      </c>
      <c r="D217" s="14"/>
      <c r="E217" s="9">
        <f t="shared" si="49"/>
        <v>104324.4</v>
      </c>
      <c r="F217" s="16">
        <f t="shared" si="49"/>
        <v>104324.4</v>
      </c>
      <c r="G217" s="19">
        <v>104324.4</v>
      </c>
      <c r="H217" s="16">
        <v>104324.4</v>
      </c>
      <c r="I217" s="19"/>
      <c r="J217" s="16"/>
      <c r="K217" s="19"/>
      <c r="L217" s="16"/>
      <c r="M217" s="20" t="e">
        <f t="shared" ca="1" si="43"/>
        <v>#NAME?</v>
      </c>
      <c r="N217" s="20" t="e">
        <f t="shared" ca="1" si="44"/>
        <v>#NAME?</v>
      </c>
      <c r="O217" s="20" t="e">
        <f t="shared" ca="1" si="45"/>
        <v>#NAME?</v>
      </c>
      <c r="P217" s="20" t="e">
        <f t="shared" ca="1" si="46"/>
        <v>#NAME?</v>
      </c>
      <c r="Q217" s="20" t="e">
        <f t="shared" ca="1" si="47"/>
        <v>#NAME?</v>
      </c>
      <c r="R217" s="20" t="e">
        <f t="shared" ca="1" si="48"/>
        <v>#NAME?</v>
      </c>
    </row>
    <row r="218" spans="1:18">
      <c r="A218" s="17"/>
      <c r="B218" s="14"/>
      <c r="C218" s="18" t="s">
        <v>219</v>
      </c>
      <c r="D218" s="18"/>
      <c r="E218" s="21">
        <f t="shared" si="49"/>
        <v>5118253.08</v>
      </c>
      <c r="F218" s="21">
        <f t="shared" si="49"/>
        <v>7176772.3800000008</v>
      </c>
      <c r="G218" s="21">
        <f t="shared" ref="G218:L218" si="52">SUM(G215:G217)</f>
        <v>1134925.77</v>
      </c>
      <c r="H218" s="21">
        <f t="shared" si="52"/>
        <v>1914185.44</v>
      </c>
      <c r="I218" s="21">
        <f t="shared" si="52"/>
        <v>3983327.31</v>
      </c>
      <c r="J218" s="21">
        <f t="shared" si="52"/>
        <v>5262586.9400000004</v>
      </c>
      <c r="K218" s="21">
        <f t="shared" si="52"/>
        <v>0</v>
      </c>
      <c r="L218" s="21">
        <f t="shared" si="52"/>
        <v>0</v>
      </c>
      <c r="M218" s="20" t="e">
        <f t="shared" ca="1" si="43"/>
        <v>#NAME?</v>
      </c>
      <c r="N218" s="20" t="e">
        <f t="shared" ca="1" si="44"/>
        <v>#NAME?</v>
      </c>
      <c r="O218" s="20" t="e">
        <f t="shared" ca="1" si="45"/>
        <v>#NAME?</v>
      </c>
      <c r="P218" s="20" t="e">
        <f t="shared" ca="1" si="46"/>
        <v>#NAME?</v>
      </c>
      <c r="Q218" s="20" t="e">
        <f t="shared" ca="1" si="47"/>
        <v>#NAME?</v>
      </c>
      <c r="R218" s="20" t="e">
        <f t="shared" ca="1" si="48"/>
        <v>#NAME?</v>
      </c>
    </row>
    <row r="219" spans="1:18">
      <c r="A219" s="17"/>
      <c r="B219" s="18" t="s">
        <v>220</v>
      </c>
      <c r="C219" s="14"/>
      <c r="D219" s="14"/>
      <c r="E219" s="9"/>
      <c r="F219" s="16"/>
      <c r="G219" s="16"/>
      <c r="H219" s="16"/>
      <c r="I219" s="16"/>
      <c r="J219" s="16"/>
      <c r="K219" s="16"/>
      <c r="L219" s="16"/>
      <c r="M219" s="20" t="e">
        <f t="shared" ca="1" si="43"/>
        <v>#NAME?</v>
      </c>
      <c r="N219" s="20" t="e">
        <f t="shared" ca="1" si="44"/>
        <v>#NAME?</v>
      </c>
      <c r="O219" s="20" t="e">
        <f t="shared" ca="1" si="45"/>
        <v>#NAME?</v>
      </c>
      <c r="P219" s="20" t="e">
        <f t="shared" ca="1" si="46"/>
        <v>#NAME?</v>
      </c>
      <c r="Q219" s="20" t="e">
        <f t="shared" ca="1" si="47"/>
        <v>#NAME?</v>
      </c>
      <c r="R219" s="20" t="e">
        <f t="shared" ca="1" si="48"/>
        <v>#NAME?</v>
      </c>
    </row>
    <row r="220" spans="1:18">
      <c r="A220" s="17"/>
      <c r="B220" s="14"/>
      <c r="C220" s="14" t="s">
        <v>221</v>
      </c>
      <c r="D220" s="14"/>
      <c r="E220" s="27">
        <f t="shared" si="49"/>
        <v>282918828.18000007</v>
      </c>
      <c r="F220" s="27">
        <f t="shared" si="49"/>
        <v>232717471.69</v>
      </c>
      <c r="G220" s="27">
        <f>H230</f>
        <v>185807138.36000004</v>
      </c>
      <c r="H220" s="27">
        <v>135530089.81999999</v>
      </c>
      <c r="I220" s="27">
        <f>J230</f>
        <v>1077627.57</v>
      </c>
      <c r="J220" s="27">
        <v>1153319.6200000001</v>
      </c>
      <c r="K220" s="27">
        <f>L230</f>
        <v>96034062.25</v>
      </c>
      <c r="L220" s="27">
        <v>96034062.25</v>
      </c>
      <c r="M220" s="20" t="e">
        <f t="shared" ca="1" si="43"/>
        <v>#NAME?</v>
      </c>
      <c r="N220" s="20" t="e">
        <f t="shared" ca="1" si="44"/>
        <v>#NAME?</v>
      </c>
      <c r="O220" s="20" t="e">
        <f t="shared" ca="1" si="45"/>
        <v>#NAME?</v>
      </c>
      <c r="P220" s="20" t="e">
        <f t="shared" ca="1" si="46"/>
        <v>#NAME?</v>
      </c>
      <c r="Q220" s="20" t="e">
        <f t="shared" ca="1" si="47"/>
        <v>#NAME?</v>
      </c>
      <c r="R220" s="20" t="e">
        <f t="shared" ca="1" si="48"/>
        <v>#NAME?</v>
      </c>
    </row>
    <row r="221" spans="1:18">
      <c r="A221" s="17"/>
      <c r="B221" s="14"/>
      <c r="C221" s="14" t="s">
        <v>222</v>
      </c>
      <c r="D221" s="14"/>
      <c r="E221" s="21">
        <f t="shared" si="49"/>
        <v>0</v>
      </c>
      <c r="F221" s="21">
        <f t="shared" si="49"/>
        <v>0</v>
      </c>
      <c r="G221" s="28"/>
      <c r="H221" s="21"/>
      <c r="I221" s="28"/>
      <c r="J221" s="21"/>
      <c r="K221" s="28"/>
      <c r="L221" s="21"/>
      <c r="M221" s="20" t="e">
        <f t="shared" ca="1" si="43"/>
        <v>#NAME?</v>
      </c>
      <c r="N221" s="20" t="e">
        <f t="shared" ca="1" si="44"/>
        <v>#NAME?</v>
      </c>
      <c r="O221" s="20" t="e">
        <f t="shared" ca="1" si="45"/>
        <v>#NAME?</v>
      </c>
      <c r="P221" s="20" t="e">
        <f t="shared" ca="1" si="46"/>
        <v>#NAME?</v>
      </c>
      <c r="Q221" s="20" t="e">
        <f t="shared" ca="1" si="47"/>
        <v>#NAME?</v>
      </c>
      <c r="R221" s="20" t="e">
        <f t="shared" ca="1" si="48"/>
        <v>#NAME?</v>
      </c>
    </row>
    <row r="222" spans="1:18">
      <c r="A222" s="17"/>
      <c r="B222" s="14"/>
      <c r="C222" s="14" t="s">
        <v>223</v>
      </c>
      <c r="D222" s="14"/>
      <c r="E222" s="21">
        <f t="shared" si="49"/>
        <v>282918828.18000007</v>
      </c>
      <c r="F222" s="21">
        <f t="shared" si="49"/>
        <v>232717471.69</v>
      </c>
      <c r="G222" s="21">
        <f t="shared" ref="G222:L222" si="53">G220+G221</f>
        <v>185807138.36000004</v>
      </c>
      <c r="H222" s="21">
        <f t="shared" si="53"/>
        <v>135530089.81999999</v>
      </c>
      <c r="I222" s="21">
        <f t="shared" si="53"/>
        <v>1077627.57</v>
      </c>
      <c r="J222" s="21">
        <f t="shared" si="53"/>
        <v>1153319.6200000001</v>
      </c>
      <c r="K222" s="21">
        <f t="shared" si="53"/>
        <v>96034062.25</v>
      </c>
      <c r="L222" s="21">
        <f t="shared" si="53"/>
        <v>96034062.25</v>
      </c>
      <c r="M222" s="20" t="e">
        <f t="shared" ca="1" si="43"/>
        <v>#NAME?</v>
      </c>
      <c r="N222" s="20" t="e">
        <f t="shared" ca="1" si="44"/>
        <v>#NAME?</v>
      </c>
      <c r="O222" s="20" t="e">
        <f t="shared" ca="1" si="45"/>
        <v>#NAME?</v>
      </c>
      <c r="P222" s="20" t="e">
        <f t="shared" ca="1" si="46"/>
        <v>#NAME?</v>
      </c>
      <c r="Q222" s="20" t="e">
        <f t="shared" ca="1" si="47"/>
        <v>#NAME?</v>
      </c>
      <c r="R222" s="20" t="e">
        <f t="shared" ca="1" si="48"/>
        <v>#NAME?</v>
      </c>
    </row>
    <row r="223" spans="1:18">
      <c r="A223" s="17"/>
      <c r="B223" s="14"/>
      <c r="C223" s="14" t="s">
        <v>224</v>
      </c>
      <c r="D223" s="14"/>
      <c r="E223" s="9"/>
      <c r="F223" s="16"/>
      <c r="G223" s="16"/>
      <c r="H223" s="16"/>
      <c r="I223" s="16"/>
      <c r="J223" s="16"/>
      <c r="K223" s="16"/>
      <c r="L223" s="16"/>
      <c r="M223" s="20" t="e">
        <f t="shared" ca="1" si="43"/>
        <v>#NAME?</v>
      </c>
      <c r="N223" s="20" t="e">
        <f t="shared" ca="1" si="44"/>
        <v>#NAME?</v>
      </c>
      <c r="O223" s="20" t="e">
        <f t="shared" ca="1" si="45"/>
        <v>#NAME?</v>
      </c>
      <c r="P223" s="20" t="e">
        <f t="shared" ca="1" si="46"/>
        <v>#NAME?</v>
      </c>
      <c r="Q223" s="20" t="e">
        <f t="shared" ca="1" si="47"/>
        <v>#NAME?</v>
      </c>
      <c r="R223" s="20" t="e">
        <f t="shared" ca="1" si="48"/>
        <v>#NAME?</v>
      </c>
    </row>
    <row r="224" spans="1:18">
      <c r="A224" s="17"/>
      <c r="B224" s="14"/>
      <c r="C224" s="14"/>
      <c r="D224" s="14" t="s">
        <v>225</v>
      </c>
      <c r="E224" s="9">
        <f t="shared" si="49"/>
        <v>1688728.6500000067</v>
      </c>
      <c r="F224" s="16">
        <f t="shared" si="49"/>
        <v>50201356.490000047</v>
      </c>
      <c r="G224" s="16">
        <f>SIE!H309</f>
        <v>1764419.7000000067</v>
      </c>
      <c r="H224" s="16">
        <f>SIE!I309</f>
        <v>50277048.540000044</v>
      </c>
      <c r="I224" s="16">
        <f>SIE!J309</f>
        <v>-75691.049999999988</v>
      </c>
      <c r="J224" s="16">
        <f>SIE!K309</f>
        <v>-75692.05</v>
      </c>
      <c r="K224" s="19"/>
      <c r="L224" s="16"/>
      <c r="M224" s="20" t="e">
        <f t="shared" ca="1" si="43"/>
        <v>#NAME?</v>
      </c>
      <c r="N224" s="20" t="e">
        <f t="shared" ca="1" si="44"/>
        <v>#NAME?</v>
      </c>
      <c r="O224" s="20" t="e">
        <f t="shared" ca="1" si="45"/>
        <v>#NAME?</v>
      </c>
      <c r="P224" s="20" t="e">
        <f t="shared" ca="1" si="46"/>
        <v>#NAME?</v>
      </c>
      <c r="Q224" s="20" t="e">
        <f t="shared" ca="1" si="47"/>
        <v>#NAME?</v>
      </c>
      <c r="R224" s="20" t="e">
        <f t="shared" ca="1" si="48"/>
        <v>#NAME?</v>
      </c>
    </row>
    <row r="225" spans="1:18">
      <c r="A225" s="17"/>
      <c r="B225" s="14"/>
      <c r="C225" s="14"/>
      <c r="D225" s="14" t="s">
        <v>226</v>
      </c>
      <c r="E225" s="29">
        <f t="shared" si="49"/>
        <v>0</v>
      </c>
      <c r="F225" s="29">
        <f t="shared" si="49"/>
        <v>0</v>
      </c>
      <c r="G225" s="30"/>
      <c r="H225" s="29"/>
      <c r="I225" s="30"/>
      <c r="J225" s="29"/>
      <c r="K225" s="30"/>
      <c r="L225" s="29"/>
      <c r="M225" s="20" t="e">
        <f t="shared" ca="1" si="43"/>
        <v>#NAME?</v>
      </c>
      <c r="N225" s="20" t="e">
        <f t="shared" ca="1" si="44"/>
        <v>#NAME?</v>
      </c>
      <c r="O225" s="20" t="e">
        <f t="shared" ca="1" si="45"/>
        <v>#NAME?</v>
      </c>
      <c r="P225" s="20" t="e">
        <f t="shared" ca="1" si="46"/>
        <v>#NAME?</v>
      </c>
      <c r="Q225" s="20" t="e">
        <f t="shared" ca="1" si="47"/>
        <v>#NAME?</v>
      </c>
      <c r="R225" s="20" t="e">
        <f t="shared" ca="1" si="48"/>
        <v>#NAME?</v>
      </c>
    </row>
    <row r="226" spans="1:18">
      <c r="A226" s="17"/>
      <c r="B226" s="14"/>
      <c r="C226" s="14" t="s">
        <v>227</v>
      </c>
      <c r="D226" s="14"/>
      <c r="E226" s="9"/>
      <c r="F226" s="16"/>
      <c r="G226" s="16"/>
      <c r="H226" s="16"/>
      <c r="I226" s="16"/>
      <c r="J226" s="16"/>
      <c r="K226" s="16"/>
      <c r="L226" s="16"/>
      <c r="M226" s="20" t="e">
        <f t="shared" ca="1" si="43"/>
        <v>#NAME?</v>
      </c>
      <c r="N226" s="20" t="e">
        <f t="shared" ca="1" si="44"/>
        <v>#NAME?</v>
      </c>
      <c r="O226" s="20" t="e">
        <f t="shared" ca="1" si="45"/>
        <v>#NAME?</v>
      </c>
      <c r="P226" s="20" t="e">
        <f t="shared" ca="1" si="46"/>
        <v>#NAME?</v>
      </c>
      <c r="Q226" s="20" t="e">
        <f t="shared" ca="1" si="47"/>
        <v>#NAME?</v>
      </c>
      <c r="R226" s="20" t="e">
        <f t="shared" ca="1" si="48"/>
        <v>#NAME?</v>
      </c>
    </row>
    <row r="227" spans="1:18">
      <c r="A227" s="17"/>
      <c r="B227" s="14"/>
      <c r="C227" s="14"/>
      <c r="D227" s="14" t="s">
        <v>228</v>
      </c>
      <c r="E227" s="9">
        <f t="shared" si="49"/>
        <v>28492486.579999998</v>
      </c>
      <c r="F227" s="16">
        <f t="shared" si="49"/>
        <v>0</v>
      </c>
      <c r="G227" s="19"/>
      <c r="H227" s="16"/>
      <c r="I227" s="19"/>
      <c r="J227" s="16"/>
      <c r="K227" s="19">
        <v>28492486.579999998</v>
      </c>
      <c r="L227" s="16"/>
      <c r="M227" s="20" t="e">
        <f t="shared" ca="1" si="43"/>
        <v>#NAME?</v>
      </c>
      <c r="N227" s="20" t="e">
        <f t="shared" ca="1" si="44"/>
        <v>#NAME?</v>
      </c>
      <c r="O227" s="20" t="e">
        <f t="shared" ca="1" si="45"/>
        <v>#NAME?</v>
      </c>
      <c r="P227" s="20" t="e">
        <f t="shared" ca="1" si="46"/>
        <v>#NAME?</v>
      </c>
      <c r="Q227" s="20" t="e">
        <f t="shared" ca="1" si="47"/>
        <v>#NAME?</v>
      </c>
      <c r="R227" s="20" t="e">
        <f t="shared" ca="1" si="48"/>
        <v>#NAME?</v>
      </c>
    </row>
    <row r="228" spans="1:18">
      <c r="A228" s="17"/>
      <c r="B228" s="14"/>
      <c r="C228" s="14"/>
      <c r="D228" s="14" t="s">
        <v>229</v>
      </c>
      <c r="E228" s="9">
        <f t="shared" si="49"/>
        <v>0</v>
      </c>
      <c r="F228" s="16">
        <f t="shared" si="49"/>
        <v>0</v>
      </c>
      <c r="G228" s="19"/>
      <c r="H228" s="16"/>
      <c r="I228" s="19"/>
      <c r="J228" s="16"/>
      <c r="K228" s="19"/>
      <c r="L228" s="16"/>
      <c r="M228" s="20" t="e">
        <f t="shared" ca="1" si="43"/>
        <v>#NAME?</v>
      </c>
      <c r="N228" s="20" t="e">
        <f t="shared" ca="1" si="44"/>
        <v>#NAME?</v>
      </c>
      <c r="O228" s="20" t="e">
        <f t="shared" ca="1" si="45"/>
        <v>#NAME?</v>
      </c>
      <c r="P228" s="20" t="e">
        <f t="shared" ca="1" si="46"/>
        <v>#NAME?</v>
      </c>
      <c r="Q228" s="20" t="e">
        <f t="shared" ca="1" si="47"/>
        <v>#NAME?</v>
      </c>
      <c r="R228" s="20" t="e">
        <f t="shared" ca="1" si="48"/>
        <v>#NAME?</v>
      </c>
    </row>
    <row r="229" spans="1:18">
      <c r="A229" s="17"/>
      <c r="B229" s="14"/>
      <c r="C229" s="14"/>
      <c r="D229" s="14" t="s">
        <v>226</v>
      </c>
      <c r="E229" s="9">
        <f t="shared" si="49"/>
        <v>0</v>
      </c>
      <c r="F229" s="16">
        <f t="shared" si="49"/>
        <v>0</v>
      </c>
      <c r="G229" s="19"/>
      <c r="H229" s="16"/>
      <c r="I229" s="19"/>
      <c r="J229" s="16"/>
      <c r="K229" s="19"/>
      <c r="L229" s="16"/>
      <c r="M229" s="20" t="e">
        <f t="shared" ca="1" si="43"/>
        <v>#NAME?</v>
      </c>
      <c r="N229" s="20" t="e">
        <f t="shared" ca="1" si="44"/>
        <v>#NAME?</v>
      </c>
      <c r="O229" s="20" t="e">
        <f t="shared" ca="1" si="45"/>
        <v>#NAME?</v>
      </c>
      <c r="P229" s="20" t="e">
        <f t="shared" ca="1" si="46"/>
        <v>#NAME?</v>
      </c>
      <c r="Q229" s="20" t="e">
        <f t="shared" ca="1" si="47"/>
        <v>#NAME?</v>
      </c>
      <c r="R229" s="20" t="e">
        <f t="shared" ca="1" si="48"/>
        <v>#NAME?</v>
      </c>
    </row>
    <row r="230" spans="1:18">
      <c r="A230" s="17"/>
      <c r="B230" s="14"/>
      <c r="C230" s="14" t="s">
        <v>230</v>
      </c>
      <c r="D230" s="14"/>
      <c r="E230" s="21">
        <f t="shared" si="49"/>
        <v>256115070.25000006</v>
      </c>
      <c r="F230" s="21">
        <f t="shared" si="49"/>
        <v>282918828.18000007</v>
      </c>
      <c r="G230" s="21">
        <f t="shared" ref="G230:L230" si="54">G222+SUM(G224:G225)-SUM(G227:G229)</f>
        <v>187571558.06000006</v>
      </c>
      <c r="H230" s="21">
        <f t="shared" si="54"/>
        <v>185807138.36000004</v>
      </c>
      <c r="I230" s="21">
        <f t="shared" si="54"/>
        <v>1001936.52</v>
      </c>
      <c r="J230" s="21">
        <f t="shared" si="54"/>
        <v>1077627.57</v>
      </c>
      <c r="K230" s="21">
        <f t="shared" si="54"/>
        <v>67541575.670000002</v>
      </c>
      <c r="L230" s="21">
        <f t="shared" si="54"/>
        <v>96034062.25</v>
      </c>
      <c r="M230" s="20" t="e">
        <f t="shared" ca="1" si="43"/>
        <v>#NAME?</v>
      </c>
      <c r="N230" s="20" t="e">
        <f t="shared" ca="1" si="44"/>
        <v>#NAME?</v>
      </c>
      <c r="O230" s="20" t="e">
        <f t="shared" ca="1" si="45"/>
        <v>#NAME?</v>
      </c>
      <c r="P230" s="20" t="e">
        <f t="shared" ca="1" si="46"/>
        <v>#NAME?</v>
      </c>
      <c r="Q230" s="20" t="e">
        <f t="shared" ca="1" si="47"/>
        <v>#NAME?</v>
      </c>
      <c r="R230" s="20" t="e">
        <f t="shared" ca="1" si="48"/>
        <v>#NAME?</v>
      </c>
    </row>
    <row r="231" spans="1:18" ht="12" thickBot="1">
      <c r="A231" s="31"/>
      <c r="B231" s="32" t="s">
        <v>231</v>
      </c>
      <c r="C231" s="32"/>
      <c r="D231" s="33"/>
      <c r="E231" s="26">
        <f t="shared" si="49"/>
        <v>308554324.66000009</v>
      </c>
      <c r="F231" s="26">
        <f t="shared" si="49"/>
        <v>346405456.93000007</v>
      </c>
      <c r="G231" s="26">
        <f t="shared" ref="G231:L231" si="55">G213+G218+G230</f>
        <v>234906737.34000006</v>
      </c>
      <c r="H231" s="26">
        <f t="shared" si="55"/>
        <v>243020103.74000004</v>
      </c>
      <c r="I231" s="26">
        <f t="shared" si="55"/>
        <v>5578741.7799999993</v>
      </c>
      <c r="J231" s="26">
        <f t="shared" si="55"/>
        <v>6911875.0900000008</v>
      </c>
      <c r="K231" s="26">
        <f t="shared" si="55"/>
        <v>68068845.540000007</v>
      </c>
      <c r="L231" s="26">
        <f t="shared" si="55"/>
        <v>96473478.099999994</v>
      </c>
      <c r="M231" s="20" t="e">
        <f t="shared" ca="1" si="43"/>
        <v>#NAME?</v>
      </c>
      <c r="N231" s="20" t="e">
        <f t="shared" ca="1" si="44"/>
        <v>#NAME?</v>
      </c>
      <c r="O231" s="20" t="e">
        <f t="shared" ca="1" si="45"/>
        <v>#NAME?</v>
      </c>
      <c r="P231" s="20" t="e">
        <f t="shared" ca="1" si="46"/>
        <v>#NAME?</v>
      </c>
      <c r="Q231" s="20" t="e">
        <f t="shared" ca="1" si="47"/>
        <v>#NAME?</v>
      </c>
      <c r="R231" s="20" t="e">
        <f t="shared" ca="1" si="48"/>
        <v>#NAME?</v>
      </c>
    </row>
    <row r="232" spans="1:18" ht="12" thickTop="1">
      <c r="A232" s="34"/>
      <c r="B232" s="34"/>
      <c r="C232" s="34"/>
      <c r="D232" s="34"/>
      <c r="E232" s="35">
        <f t="shared" ref="E232:L232" si="56">E231-E180</f>
        <v>0</v>
      </c>
      <c r="F232" s="35">
        <f t="shared" si="56"/>
        <v>0</v>
      </c>
      <c r="G232" s="36">
        <f t="shared" si="56"/>
        <v>0</v>
      </c>
      <c r="H232" s="36">
        <f t="shared" si="56"/>
        <v>0</v>
      </c>
      <c r="I232" s="36">
        <f t="shared" si="56"/>
        <v>0</v>
      </c>
      <c r="J232" s="36">
        <f t="shared" si="56"/>
        <v>0</v>
      </c>
      <c r="K232" s="36">
        <f t="shared" si="56"/>
        <v>0</v>
      </c>
      <c r="L232" s="36">
        <f t="shared" si="56"/>
        <v>0</v>
      </c>
    </row>
    <row r="233" spans="1:18">
      <c r="G233" s="37">
        <f>CF!F52</f>
        <v>1539201.119999975</v>
      </c>
      <c r="H233" s="37">
        <f>CF!G52</f>
        <v>1807384.3999999817</v>
      </c>
      <c r="I233" s="37">
        <f>CF!H52</f>
        <v>139786.9</v>
      </c>
      <c r="J233" s="37">
        <f>CF!I52</f>
        <v>117969.53</v>
      </c>
      <c r="K233" s="37">
        <f>CF!J52</f>
        <v>1112844.830000001</v>
      </c>
      <c r="L233" s="37">
        <f>CF!K52</f>
        <v>1531891.4000000013</v>
      </c>
    </row>
    <row r="234" spans="1:18" ht="12.75">
      <c r="A234" s="38" t="s">
        <v>232</v>
      </c>
      <c r="B234" s="38"/>
      <c r="C234" s="38"/>
      <c r="D234" s="38"/>
      <c r="E234" s="38"/>
      <c r="F234" s="38" t="s">
        <v>233</v>
      </c>
      <c r="G234" s="38"/>
      <c r="H234" s="38"/>
      <c r="I234" s="38"/>
      <c r="J234" s="39"/>
      <c r="K234" s="39"/>
      <c r="L234" s="38"/>
    </row>
    <row r="235" spans="1:18">
      <c r="J235" s="40"/>
      <c r="K235" s="40"/>
    </row>
    <row r="236" spans="1:18" ht="12.75">
      <c r="F236" s="41"/>
      <c r="G236" s="41"/>
      <c r="H236" s="41"/>
      <c r="I236" s="41"/>
      <c r="J236" s="41"/>
      <c r="K236" s="41"/>
      <c r="L236" s="41"/>
    </row>
    <row r="237" spans="1:18" ht="12.75">
      <c r="D237" s="42"/>
      <c r="E237" s="42"/>
      <c r="F237" s="43"/>
      <c r="G237" s="43"/>
      <c r="H237" s="43"/>
      <c r="I237" s="43"/>
      <c r="J237" s="43"/>
      <c r="K237" s="43"/>
      <c r="L237" s="43"/>
    </row>
    <row r="238" spans="1:18" ht="12.75">
      <c r="A238" s="44"/>
      <c r="B238" s="44"/>
      <c r="C238" s="44"/>
      <c r="D238" s="45" t="s">
        <v>234</v>
      </c>
      <c r="E238" s="45"/>
      <c r="F238" s="46"/>
      <c r="G238" s="133" t="s">
        <v>235</v>
      </c>
      <c r="H238" s="133"/>
      <c r="I238" s="133"/>
      <c r="J238" s="133"/>
      <c r="K238" s="46"/>
      <c r="L238" s="46"/>
    </row>
    <row r="239" spans="1:18" ht="12.75">
      <c r="D239" s="47" t="s">
        <v>236</v>
      </c>
      <c r="E239" s="48"/>
      <c r="F239" s="49"/>
      <c r="G239" s="134" t="s">
        <v>237</v>
      </c>
      <c r="H239" s="135"/>
      <c r="I239" s="135"/>
      <c r="J239" s="135"/>
      <c r="K239" s="49"/>
      <c r="L239" s="49"/>
    </row>
    <row r="240" spans="1:18">
      <c r="D240" s="42"/>
      <c r="E240" s="42"/>
      <c r="F240" s="42"/>
      <c r="G240" s="42"/>
      <c r="H240" s="42" t="s">
        <v>238</v>
      </c>
      <c r="I240" s="42"/>
      <c r="J240" s="42"/>
      <c r="K240" s="42"/>
      <c r="L240" s="50"/>
    </row>
    <row r="241" spans="4:12">
      <c r="D241" s="42"/>
      <c r="E241" s="42"/>
      <c r="F241" s="42"/>
      <c r="G241" s="42"/>
      <c r="H241" s="42"/>
      <c r="I241" s="42"/>
      <c r="J241" s="42"/>
      <c r="K241" s="42"/>
      <c r="L241" s="42"/>
    </row>
    <row r="248" spans="4:12">
      <c r="J248" s="51"/>
      <c r="K248" s="51"/>
      <c r="L248" s="51"/>
    </row>
    <row r="249" spans="4:12">
      <c r="L249" s="52"/>
    </row>
    <row r="255" spans="4:12">
      <c r="J255" s="51"/>
      <c r="K255" s="51"/>
      <c r="L255" s="51"/>
    </row>
    <row r="256" spans="4:12">
      <c r="L256" s="52"/>
    </row>
  </sheetData>
  <sheetProtection password="F5DC" sheet="1" objects="1" scenarios="1" selectLockedCells="1" selectUnlockedCells="1"/>
  <mergeCells count="12">
    <mergeCell ref="G238:J238"/>
    <mergeCell ref="G239:J239"/>
    <mergeCell ref="A1:L1"/>
    <mergeCell ref="A2:L2"/>
    <mergeCell ref="A3:L3"/>
    <mergeCell ref="A4:L4"/>
    <mergeCell ref="A5:L5"/>
    <mergeCell ref="A7:D8"/>
    <mergeCell ref="E7:F7"/>
    <mergeCell ref="G7:H7"/>
    <mergeCell ref="I7:J7"/>
    <mergeCell ref="K7:L7"/>
  </mergeCells>
  <conditionalFormatting sqref="E6:F6">
    <cfRule type="expression" dxfId="4" priority="1" stopIfTrue="1">
      <formula>E$232&lt;&gt;0</formula>
    </cfRule>
  </conditionalFormatting>
  <conditionalFormatting sqref="M6:R6">
    <cfRule type="expression" dxfId="3" priority="2" stopIfTrue="1">
      <formula>ROUND(K$232,2)&lt;&gt;0</formula>
    </cfRule>
  </conditionalFormatting>
  <conditionalFormatting sqref="M26:R26">
    <cfRule type="expression" dxfId="2" priority="3" stopIfTrue="1">
      <formula>ROUND(M45,2)&lt;&gt;ROUND(M253,2)</formula>
    </cfRule>
  </conditionalFormatting>
  <conditionalFormatting sqref="G6:L6">
    <cfRule type="expression" dxfId="1" priority="4" stopIfTrue="1">
      <formula>ROUND(G232,2)&lt;&gt;0</formula>
    </cfRule>
  </conditionalFormatting>
  <conditionalFormatting sqref="G26:L26">
    <cfRule type="expression" dxfId="0" priority="5" stopIfTrue="1">
      <formula>ROUND(G25,2)&lt;&gt;ROUND(G233,2)</formula>
    </cfRule>
  </conditionalFormatting>
  <dataValidations count="3">
    <dataValidation allowBlank="1" showErrorMessage="1" errorTitle="Wrong Input" error="Only Real Number is Allowed!!!&#10;&#10;Formula is not allowed....&#10;&#10;" sqref="G213:L213 G222:L222 G224:J224 G26:R26"/>
    <dataValidation type="custom" allowBlank="1" showErrorMessage="1" errorTitle="Wrong Input" error="Only Real Number is Allowed!!!&#10;&#10;Formula is not allowed....&#10;&#10;" sqref="G28:L36 G225:J225 G18:L20 G22:L24 G38:L41 G43:L43 G45:L47 G51:L54 G56:L69 G71:L73 G76:L82 G85:L86 G90:L94 G98:L100 G103:L107 G110:L112 G115:L118 G121:L131 G134:L136 G139:L139 G142:L149 G152:L153 G156:L156 G158:L160 G162:L164 G166:L168 G170:L170 G174:L178 G185:L188 G190:L196 G198:L198 G200:L203 G207:L211 G215:L217 G13:L16 G227:L229 K224:L225 G221 H220:H221 I221 J220:J221 L220:L221 K221">
      <formula1>M13=1</formula1>
    </dataValidation>
    <dataValidation type="custom" allowBlank="1" showErrorMessage="1" errorTitle="Wrong Input" error="Only Real Number is Allowed!!!&#10;&#10;Formula is not allowed....&#10;&#10;" sqref="G205:L206 G75:L75 G70:L70 G21:L21 G44:L44 G84:L84 G96:L97 G102:L102 G109:L109 G114:L114 G120:L120 G133:L133 G138:L138 G141:L141 G151:L151 G169:L169 G173:L173 G199:L199 G214:L214 G226:L226 G165:L165 G17:L17 G219:L219 G161:L161 G37:L37 G42:L42 G223:L223 G49:L50 G55:L55 G181:L184 G189:L189 G197:L197 G155:L155 G157:L157 G27:L27">
      <formula1>L17=1</formula1>
    </dataValidation>
  </dataValidations>
  <pageMargins left="0.7" right="0.7" top="0.75" bottom="0.75" header="0.3" footer="0.3"/>
  <pageSetup paperSize="5" scale="98" orientation="landscape" horizontalDpi="300" verticalDpi="300" r:id="rId1"/>
  <headerFooter alignWithMargins="0"/>
  <drawing r:id="rId2"/>
  <legacyDrawing r:id="rId3"/>
  <controls>
    <control shapeId="1025" r:id="rId4" name="cmdbtn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indexed="12"/>
  </sheetPr>
  <dimension ref="A1:O317"/>
  <sheetViews>
    <sheetView workbookViewId="0">
      <selection sqref="A1:K1"/>
    </sheetView>
  </sheetViews>
  <sheetFormatPr defaultRowHeight="12.75"/>
  <cols>
    <col min="1" max="1" width="2.42578125" style="95" customWidth="1"/>
    <col min="2" max="2" width="2.28515625" style="96" customWidth="1"/>
    <col min="3" max="3" width="1.5703125" style="104" customWidth="1"/>
    <col min="4" max="4" width="53.7109375" style="53" customWidth="1"/>
    <col min="5" max="5" width="6" style="97" hidden="1" customWidth="1"/>
    <col min="6" max="6" width="14.7109375" style="97" customWidth="1"/>
    <col min="7" max="7" width="16.42578125" style="98" customWidth="1"/>
    <col min="8" max="8" width="14.7109375" style="98" customWidth="1"/>
    <col min="9" max="9" width="16.7109375" style="98" bestFit="1" customWidth="1"/>
    <col min="10" max="10" width="16.7109375" style="98" customWidth="1"/>
    <col min="11" max="11" width="15.85546875" style="98" bestFit="1" customWidth="1"/>
    <col min="12" max="13" width="9.140625" style="53" hidden="1" customWidth="1"/>
    <col min="14" max="15" width="0" style="53" hidden="1" customWidth="1"/>
    <col min="16" max="16384" width="9.140625" style="53"/>
  </cols>
  <sheetData>
    <row r="1" spans="1:15" ht="15">
      <c r="A1" s="147" t="s">
        <v>239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5" ht="15">
      <c r="A2" s="147" t="s">
        <v>240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5" ht="15.75">
      <c r="A3" s="148" t="s">
        <v>241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</row>
    <row r="4" spans="1:15" ht="15">
      <c r="A4" s="149" t="str">
        <f>CONCATENATE("For the Year Ended December 31, ",F8)</f>
        <v>For the Year Ended December 31, 2010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</row>
    <row r="6" spans="1:15" ht="16.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5" s="59" customFormat="1">
      <c r="A7" s="55"/>
      <c r="B7" s="56"/>
      <c r="C7" s="57"/>
      <c r="D7" s="57"/>
      <c r="E7" s="58" t="s">
        <v>242</v>
      </c>
      <c r="F7" s="150" t="s">
        <v>243</v>
      </c>
      <c r="G7" s="150"/>
      <c r="H7" s="151" t="s">
        <v>7</v>
      </c>
      <c r="I7" s="151"/>
      <c r="J7" s="151" t="s">
        <v>244</v>
      </c>
      <c r="K7" s="151"/>
    </row>
    <row r="8" spans="1:15" s="59" customFormat="1">
      <c r="A8" s="154" t="s">
        <v>245</v>
      </c>
      <c r="B8" s="155"/>
      <c r="C8" s="155"/>
      <c r="D8" s="155"/>
      <c r="E8" s="60" t="s">
        <v>246</v>
      </c>
      <c r="F8" s="61">
        <f>BS!G8</f>
        <v>2010</v>
      </c>
      <c r="G8" s="61">
        <f>BS!H8</f>
        <v>2009</v>
      </c>
      <c r="H8" s="62">
        <f>F8</f>
        <v>2010</v>
      </c>
      <c r="I8" s="62">
        <f>G8</f>
        <v>2009</v>
      </c>
      <c r="J8" s="62">
        <f>F8</f>
        <v>2010</v>
      </c>
      <c r="K8" s="62">
        <f>G8</f>
        <v>2009</v>
      </c>
    </row>
    <row r="9" spans="1:15">
      <c r="A9" s="156" t="s">
        <v>247</v>
      </c>
      <c r="B9" s="157"/>
      <c r="C9" s="157"/>
      <c r="D9" s="157"/>
      <c r="E9" s="63"/>
      <c r="F9" s="64"/>
      <c r="G9" s="65"/>
      <c r="H9" s="66"/>
      <c r="I9" s="67"/>
      <c r="J9" s="68"/>
      <c r="K9" s="68"/>
    </row>
    <row r="10" spans="1:15">
      <c r="A10" s="69" t="s">
        <v>248</v>
      </c>
      <c r="B10" s="70"/>
      <c r="C10" s="71"/>
      <c r="D10" s="71"/>
      <c r="E10" s="72"/>
      <c r="F10" s="73"/>
      <c r="G10" s="67"/>
      <c r="H10" s="74"/>
      <c r="I10" s="67"/>
      <c r="J10" s="68"/>
      <c r="K10" s="68"/>
    </row>
    <row r="11" spans="1:15">
      <c r="A11" s="69"/>
      <c r="B11" s="70" t="s">
        <v>249</v>
      </c>
      <c r="C11" s="71"/>
      <c r="D11" s="71"/>
      <c r="E11" s="72"/>
      <c r="F11" s="67"/>
      <c r="G11" s="67"/>
      <c r="H11" s="67"/>
      <c r="I11" s="67"/>
      <c r="J11" s="67"/>
      <c r="K11" s="67"/>
    </row>
    <row r="12" spans="1:15">
      <c r="A12" s="69"/>
      <c r="B12" s="70"/>
      <c r="C12" s="71" t="s">
        <v>250</v>
      </c>
      <c r="D12" s="71"/>
      <c r="E12" s="72">
        <v>564</v>
      </c>
      <c r="F12" s="67">
        <f>H12+J12</f>
        <v>0</v>
      </c>
      <c r="G12" s="67">
        <f>I12+K12</f>
        <v>0</v>
      </c>
      <c r="H12" s="75"/>
      <c r="I12" s="67"/>
      <c r="J12" s="75"/>
      <c r="K12" s="67"/>
      <c r="L12" s="20" t="e">
        <f ca="1">IF(isformula(H12),2,TYPE(H12))</f>
        <v>#NAME?</v>
      </c>
      <c r="M12" s="20" t="e">
        <f ca="1">IF(isformula(I12),2,TYPE(I12))</f>
        <v>#NAME?</v>
      </c>
      <c r="N12" s="20" t="e">
        <f ca="1">IF(isformula(J12),2,TYPE(J12))</f>
        <v>#NAME?</v>
      </c>
      <c r="O12" s="20" t="e">
        <f ca="1">IF(isformula(K12),2,TYPE(K12))</f>
        <v>#NAME?</v>
      </c>
    </row>
    <row r="13" spans="1:15">
      <c r="A13" s="69"/>
      <c r="B13" s="70"/>
      <c r="C13" s="71" t="s">
        <v>251</v>
      </c>
      <c r="D13" s="71"/>
      <c r="E13" s="72">
        <v>581</v>
      </c>
      <c r="F13" s="67">
        <v>300</v>
      </c>
      <c r="G13" s="67">
        <f t="shared" ref="G13:G76" si="0">I13+K13</f>
        <v>300</v>
      </c>
      <c r="H13" s="75">
        <v>7500</v>
      </c>
      <c r="I13" s="67">
        <v>300</v>
      </c>
      <c r="J13" s="75"/>
      <c r="K13" s="67"/>
      <c r="L13" s="20" t="e">
        <f t="shared" ref="L13:L76" ca="1" si="1">IF(isformula(H13),2,TYPE(H13))</f>
        <v>#NAME?</v>
      </c>
      <c r="M13" s="20" t="e">
        <f t="shared" ref="M13:M76" ca="1" si="2">IF(isformula(I13),2,TYPE(I13))</f>
        <v>#NAME?</v>
      </c>
      <c r="N13" s="20" t="e">
        <f t="shared" ref="N13:N76" ca="1" si="3">IF(isformula(J13),2,TYPE(J13))</f>
        <v>#NAME?</v>
      </c>
      <c r="O13" s="20" t="e">
        <f t="shared" ref="O13:O76" ca="1" si="4">IF(isformula(K13),2,TYPE(K13))</f>
        <v>#NAME?</v>
      </c>
    </row>
    <row r="14" spans="1:15">
      <c r="A14" s="69"/>
      <c r="B14" s="70"/>
      <c r="C14" s="71" t="s">
        <v>252</v>
      </c>
      <c r="D14" s="71"/>
      <c r="E14" s="72">
        <v>582</v>
      </c>
      <c r="F14" s="67">
        <v>3228305.45</v>
      </c>
      <c r="G14" s="67">
        <f t="shared" si="0"/>
        <v>3228305.45</v>
      </c>
      <c r="H14" s="75">
        <v>3479869.59</v>
      </c>
      <c r="I14" s="67">
        <v>3228305.45</v>
      </c>
      <c r="J14" s="75"/>
      <c r="K14" s="67"/>
      <c r="L14" s="20" t="e">
        <f t="shared" ca="1" si="1"/>
        <v>#NAME?</v>
      </c>
      <c r="M14" s="20" t="e">
        <f t="shared" ca="1" si="2"/>
        <v>#NAME?</v>
      </c>
      <c r="N14" s="20" t="e">
        <f t="shared" ca="1" si="3"/>
        <v>#NAME?</v>
      </c>
      <c r="O14" s="20" t="e">
        <f t="shared" ca="1" si="4"/>
        <v>#NAME?</v>
      </c>
    </row>
    <row r="15" spans="1:15">
      <c r="A15" s="69"/>
      <c r="B15" s="70"/>
      <c r="C15" s="71" t="s">
        <v>253</v>
      </c>
      <c r="D15" s="71"/>
      <c r="E15" s="72">
        <v>583</v>
      </c>
      <c r="F15" s="67">
        <v>216480.84</v>
      </c>
      <c r="G15" s="67">
        <f t="shared" si="0"/>
        <v>216480.84</v>
      </c>
      <c r="H15" s="75">
        <v>229798.48</v>
      </c>
      <c r="I15" s="67">
        <v>216480.84</v>
      </c>
      <c r="J15" s="75"/>
      <c r="K15" s="67"/>
      <c r="L15" s="20" t="e">
        <f t="shared" ca="1" si="1"/>
        <v>#NAME?</v>
      </c>
      <c r="M15" s="20" t="e">
        <f t="shared" ca="1" si="2"/>
        <v>#NAME?</v>
      </c>
      <c r="N15" s="20" t="e">
        <f t="shared" ca="1" si="3"/>
        <v>#NAME?</v>
      </c>
      <c r="O15" s="20" t="e">
        <f t="shared" ca="1" si="4"/>
        <v>#NAME?</v>
      </c>
    </row>
    <row r="16" spans="1:15">
      <c r="A16" s="69"/>
      <c r="B16" s="70"/>
      <c r="C16" s="71" t="s">
        <v>254</v>
      </c>
      <c r="D16" s="71"/>
      <c r="E16" s="72">
        <v>584</v>
      </c>
      <c r="F16" s="67">
        <v>27953</v>
      </c>
      <c r="G16" s="67">
        <f t="shared" si="0"/>
        <v>27953</v>
      </c>
      <c r="H16" s="75">
        <v>29620</v>
      </c>
      <c r="I16" s="67">
        <v>27953</v>
      </c>
      <c r="J16" s="75"/>
      <c r="K16" s="67"/>
      <c r="L16" s="20" t="e">
        <f t="shared" ca="1" si="1"/>
        <v>#NAME?</v>
      </c>
      <c r="M16" s="20" t="e">
        <f t="shared" ca="1" si="2"/>
        <v>#NAME?</v>
      </c>
      <c r="N16" s="20" t="e">
        <f t="shared" ca="1" si="3"/>
        <v>#NAME?</v>
      </c>
      <c r="O16" s="20" t="e">
        <f t="shared" ca="1" si="4"/>
        <v>#NAME?</v>
      </c>
    </row>
    <row r="17" spans="1:15">
      <c r="A17" s="69"/>
      <c r="B17" s="70"/>
      <c r="C17" s="71" t="s">
        <v>255</v>
      </c>
      <c r="D17" s="71"/>
      <c r="E17" s="72">
        <v>585</v>
      </c>
      <c r="F17" s="67">
        <f>H17+J17</f>
        <v>0</v>
      </c>
      <c r="G17" s="67">
        <f t="shared" si="0"/>
        <v>0</v>
      </c>
      <c r="H17" s="75"/>
      <c r="I17" s="67"/>
      <c r="J17" s="75"/>
      <c r="K17" s="67"/>
      <c r="L17" s="20" t="e">
        <f t="shared" ca="1" si="1"/>
        <v>#NAME?</v>
      </c>
      <c r="M17" s="20" t="e">
        <f t="shared" ca="1" si="2"/>
        <v>#NAME?</v>
      </c>
      <c r="N17" s="20" t="e">
        <f t="shared" ca="1" si="3"/>
        <v>#NAME?</v>
      </c>
      <c r="O17" s="20" t="e">
        <f t="shared" ca="1" si="4"/>
        <v>#NAME?</v>
      </c>
    </row>
    <row r="18" spans="1:15">
      <c r="A18" s="69"/>
      <c r="B18" s="70"/>
      <c r="C18" s="71" t="s">
        <v>256</v>
      </c>
      <c r="D18" s="71"/>
      <c r="E18" s="72">
        <v>586</v>
      </c>
      <c r="F18" s="67">
        <f>H18+J18</f>
        <v>0</v>
      </c>
      <c r="G18" s="67">
        <f t="shared" si="0"/>
        <v>0</v>
      </c>
      <c r="H18" s="75"/>
      <c r="I18" s="67"/>
      <c r="J18" s="75"/>
      <c r="K18" s="67"/>
      <c r="L18" s="20" t="e">
        <f t="shared" ca="1" si="1"/>
        <v>#NAME?</v>
      </c>
      <c r="M18" s="20" t="e">
        <f t="shared" ca="1" si="2"/>
        <v>#NAME?</v>
      </c>
      <c r="N18" s="20" t="e">
        <f t="shared" ca="1" si="3"/>
        <v>#NAME?</v>
      </c>
      <c r="O18" s="20" t="e">
        <f t="shared" ca="1" si="4"/>
        <v>#NAME?</v>
      </c>
    </row>
    <row r="19" spans="1:15">
      <c r="A19" s="69"/>
      <c r="B19" s="70"/>
      <c r="C19" s="71" t="s">
        <v>257</v>
      </c>
      <c r="D19" s="71"/>
      <c r="E19" s="72">
        <v>587</v>
      </c>
      <c r="F19" s="67">
        <f>H19+J19</f>
        <v>0</v>
      </c>
      <c r="G19" s="67">
        <f t="shared" si="0"/>
        <v>0</v>
      </c>
      <c r="H19" s="75"/>
      <c r="I19" s="67"/>
      <c r="J19" s="75"/>
      <c r="K19" s="67"/>
      <c r="L19" s="20" t="e">
        <f t="shared" ca="1" si="1"/>
        <v>#NAME?</v>
      </c>
      <c r="M19" s="20" t="e">
        <f t="shared" ca="1" si="2"/>
        <v>#NAME?</v>
      </c>
      <c r="N19" s="20" t="e">
        <f t="shared" ca="1" si="3"/>
        <v>#NAME?</v>
      </c>
      <c r="O19" s="20" t="e">
        <f t="shared" ca="1" si="4"/>
        <v>#NAME?</v>
      </c>
    </row>
    <row r="20" spans="1:15">
      <c r="A20" s="69"/>
      <c r="B20" s="70"/>
      <c r="C20" s="71" t="s">
        <v>258</v>
      </c>
      <c r="D20" s="71"/>
      <c r="E20" s="72">
        <v>588</v>
      </c>
      <c r="F20" s="67">
        <v>591903.51</v>
      </c>
      <c r="G20" s="67">
        <f t="shared" si="0"/>
        <v>591903.51</v>
      </c>
      <c r="H20" s="75">
        <v>311703.86</v>
      </c>
      <c r="I20" s="67">
        <v>591903.51</v>
      </c>
      <c r="J20" s="75"/>
      <c r="K20" s="67"/>
      <c r="L20" s="20" t="e">
        <f t="shared" ca="1" si="1"/>
        <v>#NAME?</v>
      </c>
      <c r="M20" s="20" t="e">
        <f t="shared" ca="1" si="2"/>
        <v>#NAME?</v>
      </c>
      <c r="N20" s="20" t="e">
        <f t="shared" ca="1" si="3"/>
        <v>#NAME?</v>
      </c>
      <c r="O20" s="20" t="e">
        <f t="shared" ca="1" si="4"/>
        <v>#NAME?</v>
      </c>
    </row>
    <row r="21" spans="1:15">
      <c r="A21" s="69"/>
      <c r="B21" s="70"/>
      <c r="C21" s="71" t="s">
        <v>259</v>
      </c>
      <c r="D21" s="71"/>
      <c r="E21" s="72">
        <v>589</v>
      </c>
      <c r="F21" s="67">
        <f t="shared" ref="F21:F29" si="5">H21+J21</f>
        <v>0</v>
      </c>
      <c r="G21" s="67">
        <f t="shared" si="0"/>
        <v>0</v>
      </c>
      <c r="H21" s="75"/>
      <c r="I21" s="67"/>
      <c r="J21" s="75"/>
      <c r="K21" s="67"/>
      <c r="L21" s="20" t="e">
        <f t="shared" ca="1" si="1"/>
        <v>#NAME?</v>
      </c>
      <c r="M21" s="20" t="e">
        <f t="shared" ca="1" si="2"/>
        <v>#NAME?</v>
      </c>
      <c r="N21" s="20" t="e">
        <f t="shared" ca="1" si="3"/>
        <v>#NAME?</v>
      </c>
      <c r="O21" s="20" t="e">
        <f t="shared" ca="1" si="4"/>
        <v>#NAME?</v>
      </c>
    </row>
    <row r="22" spans="1:15">
      <c r="A22" s="69"/>
      <c r="B22" s="70"/>
      <c r="C22" s="71" t="s">
        <v>260</v>
      </c>
      <c r="D22" s="71"/>
      <c r="E22" s="72">
        <v>590</v>
      </c>
      <c r="F22" s="67">
        <f t="shared" si="5"/>
        <v>0</v>
      </c>
      <c r="G22" s="67">
        <f t="shared" si="0"/>
        <v>0</v>
      </c>
      <c r="H22" s="75"/>
      <c r="I22" s="67"/>
      <c r="J22" s="75"/>
      <c r="K22" s="67"/>
      <c r="L22" s="20" t="e">
        <f t="shared" ca="1" si="1"/>
        <v>#NAME?</v>
      </c>
      <c r="M22" s="20" t="e">
        <f t="shared" ca="1" si="2"/>
        <v>#NAME?</v>
      </c>
      <c r="N22" s="20" t="e">
        <f t="shared" ca="1" si="3"/>
        <v>#NAME?</v>
      </c>
      <c r="O22" s="20" t="e">
        <f t="shared" ca="1" si="4"/>
        <v>#NAME?</v>
      </c>
    </row>
    <row r="23" spans="1:15">
      <c r="A23" s="69"/>
      <c r="B23" s="70"/>
      <c r="C23" s="71"/>
      <c r="D23" s="71" t="s">
        <v>261</v>
      </c>
      <c r="E23" s="72"/>
      <c r="F23" s="67">
        <f t="shared" si="5"/>
        <v>0</v>
      </c>
      <c r="G23" s="67">
        <f t="shared" si="0"/>
        <v>0</v>
      </c>
      <c r="H23" s="75"/>
      <c r="I23" s="67"/>
      <c r="J23" s="75"/>
      <c r="K23" s="67"/>
      <c r="L23" s="20" t="e">
        <f t="shared" ca="1" si="1"/>
        <v>#NAME?</v>
      </c>
      <c r="M23" s="20" t="e">
        <f t="shared" ca="1" si="2"/>
        <v>#NAME?</v>
      </c>
      <c r="N23" s="20" t="e">
        <f t="shared" ca="1" si="3"/>
        <v>#NAME?</v>
      </c>
      <c r="O23" s="20" t="e">
        <f t="shared" ca="1" si="4"/>
        <v>#NAME?</v>
      </c>
    </row>
    <row r="24" spans="1:15">
      <c r="A24" s="69"/>
      <c r="B24" s="70"/>
      <c r="C24" s="71" t="s">
        <v>262</v>
      </c>
      <c r="D24" s="71"/>
      <c r="E24" s="72"/>
      <c r="F24" s="67">
        <f t="shared" si="5"/>
        <v>0</v>
      </c>
      <c r="G24" s="67">
        <f t="shared" si="0"/>
        <v>0</v>
      </c>
      <c r="H24" s="75"/>
      <c r="I24" s="67"/>
      <c r="J24" s="75"/>
      <c r="K24" s="67"/>
      <c r="L24" s="20" t="e">
        <f t="shared" ca="1" si="1"/>
        <v>#NAME?</v>
      </c>
      <c r="M24" s="20" t="e">
        <f t="shared" ca="1" si="2"/>
        <v>#NAME?</v>
      </c>
      <c r="N24" s="20" t="e">
        <f t="shared" ca="1" si="3"/>
        <v>#NAME?</v>
      </c>
      <c r="O24" s="20" t="e">
        <f t="shared" ca="1" si="4"/>
        <v>#NAME?</v>
      </c>
    </row>
    <row r="25" spans="1:15">
      <c r="A25" s="69"/>
      <c r="B25" s="70"/>
      <c r="C25" s="71" t="s">
        <v>260</v>
      </c>
      <c r="D25" s="71"/>
      <c r="E25" s="72"/>
      <c r="F25" s="67">
        <f t="shared" si="5"/>
        <v>0</v>
      </c>
      <c r="G25" s="67">
        <f t="shared" si="0"/>
        <v>0</v>
      </c>
      <c r="H25" s="75"/>
      <c r="I25" s="67"/>
      <c r="J25" s="75"/>
      <c r="K25" s="67"/>
      <c r="L25" s="20" t="e">
        <f t="shared" ca="1" si="1"/>
        <v>#NAME?</v>
      </c>
      <c r="M25" s="20" t="e">
        <f t="shared" ca="1" si="2"/>
        <v>#NAME?</v>
      </c>
      <c r="N25" s="20" t="e">
        <f t="shared" ca="1" si="3"/>
        <v>#NAME?</v>
      </c>
      <c r="O25" s="20" t="e">
        <f t="shared" ca="1" si="4"/>
        <v>#NAME?</v>
      </c>
    </row>
    <row r="26" spans="1:15">
      <c r="A26" s="69"/>
      <c r="B26" s="70"/>
      <c r="C26" s="71" t="s">
        <v>263</v>
      </c>
      <c r="D26" s="71"/>
      <c r="E26" s="72">
        <v>591</v>
      </c>
      <c r="F26" s="67">
        <f t="shared" si="5"/>
        <v>386000</v>
      </c>
      <c r="G26" s="67">
        <f t="shared" si="0"/>
        <v>0</v>
      </c>
      <c r="H26" s="75"/>
      <c r="I26" s="67"/>
      <c r="J26" s="75">
        <v>386000</v>
      </c>
      <c r="K26" s="67"/>
      <c r="L26" s="20" t="e">
        <f t="shared" ca="1" si="1"/>
        <v>#NAME?</v>
      </c>
      <c r="M26" s="20" t="e">
        <f t="shared" ca="1" si="2"/>
        <v>#NAME?</v>
      </c>
      <c r="N26" s="20" t="e">
        <f t="shared" ca="1" si="3"/>
        <v>#NAME?</v>
      </c>
      <c r="O26" s="20" t="e">
        <f t="shared" ca="1" si="4"/>
        <v>#NAME?</v>
      </c>
    </row>
    <row r="27" spans="1:15">
      <c r="A27" s="69"/>
      <c r="B27" s="70"/>
      <c r="C27" s="71"/>
      <c r="D27" s="71" t="s">
        <v>264</v>
      </c>
      <c r="E27" s="72"/>
      <c r="F27" s="67">
        <f t="shared" si="5"/>
        <v>0</v>
      </c>
      <c r="G27" s="67">
        <f t="shared" si="0"/>
        <v>0</v>
      </c>
      <c r="H27" s="75"/>
      <c r="I27" s="67"/>
      <c r="J27" s="75"/>
      <c r="K27" s="67"/>
      <c r="L27" s="20" t="e">
        <f t="shared" ca="1" si="1"/>
        <v>#NAME?</v>
      </c>
      <c r="M27" s="20" t="e">
        <f t="shared" ca="1" si="2"/>
        <v>#NAME?</v>
      </c>
      <c r="N27" s="20" t="e">
        <f t="shared" ca="1" si="3"/>
        <v>#NAME?</v>
      </c>
      <c r="O27" s="20" t="e">
        <f t="shared" ca="1" si="4"/>
        <v>#NAME?</v>
      </c>
    </row>
    <row r="28" spans="1:15">
      <c r="A28" s="69"/>
      <c r="B28" s="70"/>
      <c r="C28" s="71" t="s">
        <v>265</v>
      </c>
      <c r="D28" s="71"/>
      <c r="E28" s="72">
        <v>592</v>
      </c>
      <c r="F28" s="67">
        <f t="shared" si="5"/>
        <v>0</v>
      </c>
      <c r="G28" s="67">
        <f t="shared" si="0"/>
        <v>0</v>
      </c>
      <c r="H28" s="75"/>
      <c r="I28" s="67"/>
      <c r="J28" s="75"/>
      <c r="K28" s="67"/>
      <c r="L28" s="20" t="e">
        <f t="shared" ca="1" si="1"/>
        <v>#NAME?</v>
      </c>
      <c r="M28" s="20" t="e">
        <f t="shared" ca="1" si="2"/>
        <v>#NAME?</v>
      </c>
      <c r="N28" s="20" t="e">
        <f t="shared" ca="1" si="3"/>
        <v>#NAME?</v>
      </c>
      <c r="O28" s="20" t="e">
        <f t="shared" ca="1" si="4"/>
        <v>#NAME?</v>
      </c>
    </row>
    <row r="29" spans="1:15">
      <c r="A29" s="69"/>
      <c r="B29" s="70"/>
      <c r="C29" s="71" t="s">
        <v>266</v>
      </c>
      <c r="D29" s="71"/>
      <c r="E29" s="72">
        <v>593</v>
      </c>
      <c r="F29" s="67">
        <f t="shared" si="5"/>
        <v>0</v>
      </c>
      <c r="G29" s="67">
        <f t="shared" si="0"/>
        <v>0</v>
      </c>
      <c r="H29" s="75"/>
      <c r="I29" s="67"/>
      <c r="J29" s="75"/>
      <c r="K29" s="67"/>
      <c r="L29" s="20" t="e">
        <f t="shared" ca="1" si="1"/>
        <v>#NAME?</v>
      </c>
      <c r="M29" s="20" t="e">
        <f t="shared" ca="1" si="2"/>
        <v>#NAME?</v>
      </c>
      <c r="N29" s="20" t="e">
        <f t="shared" ca="1" si="3"/>
        <v>#NAME?</v>
      </c>
      <c r="O29" s="20" t="e">
        <f t="shared" ca="1" si="4"/>
        <v>#NAME?</v>
      </c>
    </row>
    <row r="30" spans="1:15">
      <c r="A30" s="69"/>
      <c r="B30" s="70"/>
      <c r="C30" s="71" t="s">
        <v>267</v>
      </c>
      <c r="D30" s="71"/>
      <c r="E30" s="72">
        <v>598</v>
      </c>
      <c r="F30" s="67">
        <v>6320</v>
      </c>
      <c r="G30" s="67">
        <f t="shared" si="0"/>
        <v>6320</v>
      </c>
      <c r="H30" s="75">
        <v>5080</v>
      </c>
      <c r="I30" s="67">
        <v>6320</v>
      </c>
      <c r="J30" s="75"/>
      <c r="K30" s="67"/>
      <c r="L30" s="20" t="e">
        <f t="shared" ca="1" si="1"/>
        <v>#NAME?</v>
      </c>
      <c r="M30" s="20" t="e">
        <f t="shared" ca="1" si="2"/>
        <v>#NAME?</v>
      </c>
      <c r="N30" s="20" t="e">
        <f t="shared" ca="1" si="3"/>
        <v>#NAME?</v>
      </c>
      <c r="O30" s="20" t="e">
        <f t="shared" ca="1" si="4"/>
        <v>#NAME?</v>
      </c>
    </row>
    <row r="31" spans="1:15">
      <c r="A31" s="69"/>
      <c r="B31" s="70"/>
      <c r="C31" s="71" t="s">
        <v>268</v>
      </c>
      <c r="D31" s="71"/>
      <c r="E31" s="72">
        <v>599</v>
      </c>
      <c r="F31" s="67">
        <v>2388.25</v>
      </c>
      <c r="G31" s="67">
        <f t="shared" si="0"/>
        <v>2388.25</v>
      </c>
      <c r="H31" s="75">
        <v>22872.01</v>
      </c>
      <c r="I31" s="67">
        <v>2388.25</v>
      </c>
      <c r="J31" s="75"/>
      <c r="K31" s="67"/>
      <c r="L31" s="20" t="e">
        <f t="shared" ca="1" si="1"/>
        <v>#NAME?</v>
      </c>
      <c r="M31" s="20" t="e">
        <f t="shared" ca="1" si="2"/>
        <v>#NAME?</v>
      </c>
      <c r="N31" s="20" t="e">
        <f t="shared" ca="1" si="3"/>
        <v>#NAME?</v>
      </c>
      <c r="O31" s="20" t="e">
        <f t="shared" ca="1" si="4"/>
        <v>#NAME?</v>
      </c>
    </row>
    <row r="32" spans="1:15">
      <c r="A32" s="69"/>
      <c r="B32" s="70" t="s">
        <v>269</v>
      </c>
      <c r="C32" s="71"/>
      <c r="D32" s="71"/>
      <c r="E32" s="72"/>
      <c r="F32" s="76">
        <f>H32+J32</f>
        <v>4472443.9399999995</v>
      </c>
      <c r="G32" s="76">
        <f t="shared" si="0"/>
        <v>4073651.05</v>
      </c>
      <c r="H32" s="77">
        <f>SUM(H12:H31)</f>
        <v>4086443.9399999995</v>
      </c>
      <c r="I32" s="76">
        <f>SUM(I12:I31)</f>
        <v>4073651.05</v>
      </c>
      <c r="J32" s="77">
        <f>SUM(J12:J31)</f>
        <v>386000</v>
      </c>
      <c r="K32" s="76">
        <f>SUM(K12:K31)</f>
        <v>0</v>
      </c>
      <c r="L32" s="20" t="e">
        <f t="shared" ca="1" si="1"/>
        <v>#NAME?</v>
      </c>
      <c r="M32" s="20" t="e">
        <f t="shared" ca="1" si="2"/>
        <v>#NAME?</v>
      </c>
      <c r="N32" s="20" t="e">
        <f t="shared" ca="1" si="3"/>
        <v>#NAME?</v>
      </c>
      <c r="O32" s="20" t="e">
        <f t="shared" ca="1" si="4"/>
        <v>#NAME?</v>
      </c>
    </row>
    <row r="33" spans="1:15">
      <c r="A33" s="69" t="s">
        <v>270</v>
      </c>
      <c r="B33" s="70"/>
      <c r="C33" s="71"/>
      <c r="D33" s="71"/>
      <c r="E33" s="72"/>
      <c r="F33" s="67"/>
      <c r="G33" s="67"/>
      <c r="H33" s="74"/>
      <c r="I33" s="67"/>
      <c r="J33" s="74"/>
      <c r="K33" s="67"/>
      <c r="L33" s="20" t="e">
        <f t="shared" ca="1" si="1"/>
        <v>#NAME?</v>
      </c>
      <c r="M33" s="20" t="e">
        <f t="shared" ca="1" si="2"/>
        <v>#NAME?</v>
      </c>
      <c r="N33" s="20" t="e">
        <f t="shared" ca="1" si="3"/>
        <v>#NAME?</v>
      </c>
      <c r="O33" s="20" t="e">
        <f t="shared" ca="1" si="4"/>
        <v>#NAME?</v>
      </c>
    </row>
    <row r="34" spans="1:15">
      <c r="A34" s="69"/>
      <c r="B34" s="70" t="s">
        <v>271</v>
      </c>
      <c r="C34" s="71"/>
      <c r="D34" s="71"/>
      <c r="E34" s="72"/>
      <c r="F34" s="78">
        <v>166053277</v>
      </c>
      <c r="G34" s="78">
        <f t="shared" si="0"/>
        <v>166053277</v>
      </c>
      <c r="H34" s="79">
        <v>101810660</v>
      </c>
      <c r="I34" s="78">
        <v>166053277</v>
      </c>
      <c r="J34" s="79"/>
      <c r="K34" s="78">
        <v>0</v>
      </c>
      <c r="L34" s="20" t="e">
        <f t="shared" ca="1" si="1"/>
        <v>#NAME?</v>
      </c>
      <c r="M34" s="20" t="e">
        <f t="shared" ca="1" si="2"/>
        <v>#NAME?</v>
      </c>
      <c r="N34" s="20" t="e">
        <f t="shared" ca="1" si="3"/>
        <v>#NAME?</v>
      </c>
      <c r="O34" s="20" t="e">
        <f t="shared" ca="1" si="4"/>
        <v>#NAME?</v>
      </c>
    </row>
    <row r="35" spans="1:15">
      <c r="A35" s="69"/>
      <c r="B35" s="70" t="s">
        <v>272</v>
      </c>
      <c r="C35" s="71"/>
      <c r="D35" s="71"/>
      <c r="E35" s="72"/>
      <c r="F35" s="67"/>
      <c r="G35" s="67"/>
      <c r="H35" s="74"/>
      <c r="I35" s="67"/>
      <c r="J35" s="74"/>
      <c r="K35" s="67"/>
      <c r="L35" s="20" t="e">
        <f t="shared" ca="1" si="1"/>
        <v>#NAME?</v>
      </c>
      <c r="M35" s="20" t="e">
        <f t="shared" ca="1" si="2"/>
        <v>#NAME?</v>
      </c>
      <c r="N35" s="20" t="e">
        <f t="shared" ca="1" si="3"/>
        <v>#NAME?</v>
      </c>
      <c r="O35" s="20" t="e">
        <f t="shared" ca="1" si="4"/>
        <v>#NAME?</v>
      </c>
    </row>
    <row r="36" spans="1:15">
      <c r="A36" s="69"/>
      <c r="B36" s="70"/>
      <c r="C36" s="71" t="s">
        <v>273</v>
      </c>
      <c r="D36" s="71"/>
      <c r="E36" s="72">
        <v>601</v>
      </c>
      <c r="F36" s="67">
        <v>16730</v>
      </c>
      <c r="G36" s="67">
        <f t="shared" si="0"/>
        <v>16730</v>
      </c>
      <c r="H36" s="75">
        <v>27764</v>
      </c>
      <c r="I36" s="67">
        <v>16730</v>
      </c>
      <c r="J36" s="75"/>
      <c r="K36" s="67"/>
      <c r="L36" s="20" t="e">
        <f t="shared" ca="1" si="1"/>
        <v>#NAME?</v>
      </c>
      <c r="M36" s="20" t="e">
        <f t="shared" ca="1" si="2"/>
        <v>#NAME?</v>
      </c>
      <c r="N36" s="20" t="e">
        <f t="shared" ca="1" si="3"/>
        <v>#NAME?</v>
      </c>
      <c r="O36" s="20" t="e">
        <f t="shared" ca="1" si="4"/>
        <v>#NAME?</v>
      </c>
    </row>
    <row r="37" spans="1:15">
      <c r="A37" s="69"/>
      <c r="B37" s="70"/>
      <c r="C37" s="71" t="s">
        <v>274</v>
      </c>
      <c r="D37" s="71"/>
      <c r="E37" s="72">
        <v>602</v>
      </c>
      <c r="F37" s="67">
        <f>H37+J37</f>
        <v>0</v>
      </c>
      <c r="G37" s="67">
        <f t="shared" si="0"/>
        <v>0</v>
      </c>
      <c r="H37" s="75"/>
      <c r="I37" s="67"/>
      <c r="J37" s="75"/>
      <c r="K37" s="67"/>
      <c r="L37" s="20" t="e">
        <f t="shared" ca="1" si="1"/>
        <v>#NAME?</v>
      </c>
      <c r="M37" s="20" t="e">
        <f t="shared" ca="1" si="2"/>
        <v>#NAME?</v>
      </c>
      <c r="N37" s="20" t="e">
        <f t="shared" ca="1" si="3"/>
        <v>#NAME?</v>
      </c>
      <c r="O37" s="20" t="e">
        <f t="shared" ca="1" si="4"/>
        <v>#NAME?</v>
      </c>
    </row>
    <row r="38" spans="1:15">
      <c r="A38" s="69"/>
      <c r="B38" s="70"/>
      <c r="C38" s="71" t="s">
        <v>275</v>
      </c>
      <c r="D38" s="71"/>
      <c r="E38" s="72">
        <v>603</v>
      </c>
      <c r="F38" s="67">
        <f>H38+J38</f>
        <v>0</v>
      </c>
      <c r="G38" s="67">
        <f t="shared" si="0"/>
        <v>0</v>
      </c>
      <c r="H38" s="75"/>
      <c r="I38" s="67"/>
      <c r="J38" s="75"/>
      <c r="K38" s="67"/>
      <c r="L38" s="20" t="e">
        <f t="shared" ca="1" si="1"/>
        <v>#NAME?</v>
      </c>
      <c r="M38" s="20" t="e">
        <f t="shared" ca="1" si="2"/>
        <v>#NAME?</v>
      </c>
      <c r="N38" s="20" t="e">
        <f t="shared" ca="1" si="3"/>
        <v>#NAME?</v>
      </c>
      <c r="O38" s="20" t="e">
        <f t="shared" ca="1" si="4"/>
        <v>#NAME?</v>
      </c>
    </row>
    <row r="39" spans="1:15">
      <c r="A39" s="69"/>
      <c r="B39" s="70"/>
      <c r="C39" s="71" t="s">
        <v>276</v>
      </c>
      <c r="D39" s="71"/>
      <c r="E39" s="72">
        <v>604</v>
      </c>
      <c r="F39" s="67">
        <f>H39+J39</f>
        <v>0</v>
      </c>
      <c r="G39" s="67">
        <f t="shared" si="0"/>
        <v>0</v>
      </c>
      <c r="H39" s="75"/>
      <c r="I39" s="67"/>
      <c r="J39" s="75"/>
      <c r="K39" s="67"/>
      <c r="L39" s="20" t="e">
        <f t="shared" ca="1" si="1"/>
        <v>#NAME?</v>
      </c>
      <c r="M39" s="20" t="e">
        <f t="shared" ca="1" si="2"/>
        <v>#NAME?</v>
      </c>
      <c r="N39" s="20" t="e">
        <f t="shared" ca="1" si="3"/>
        <v>#NAME?</v>
      </c>
      <c r="O39" s="20" t="e">
        <f t="shared" ca="1" si="4"/>
        <v>#NAME?</v>
      </c>
    </row>
    <row r="40" spans="1:15">
      <c r="A40" s="69"/>
      <c r="B40" s="70"/>
      <c r="C40" s="71" t="s">
        <v>277</v>
      </c>
      <c r="D40" s="71"/>
      <c r="E40" s="72">
        <v>605</v>
      </c>
      <c r="F40" s="67">
        <v>282928.5</v>
      </c>
      <c r="G40" s="67">
        <f t="shared" si="0"/>
        <v>282928.5</v>
      </c>
      <c r="H40" s="75">
        <v>314491.55</v>
      </c>
      <c r="I40" s="67">
        <v>282928.5</v>
      </c>
      <c r="J40" s="75"/>
      <c r="K40" s="67"/>
      <c r="L40" s="20" t="e">
        <f t="shared" ca="1" si="1"/>
        <v>#NAME?</v>
      </c>
      <c r="M40" s="20" t="e">
        <f t="shared" ca="1" si="2"/>
        <v>#NAME?</v>
      </c>
      <c r="N40" s="20" t="e">
        <f t="shared" ca="1" si="3"/>
        <v>#NAME?</v>
      </c>
      <c r="O40" s="20" t="e">
        <f t="shared" ca="1" si="4"/>
        <v>#NAME?</v>
      </c>
    </row>
    <row r="41" spans="1:15">
      <c r="A41" s="69"/>
      <c r="B41" s="70"/>
      <c r="C41" s="71" t="s">
        <v>278</v>
      </c>
      <c r="D41" s="71"/>
      <c r="E41" s="72">
        <v>606</v>
      </c>
      <c r="F41" s="67">
        <v>133814</v>
      </c>
      <c r="G41" s="67">
        <f t="shared" si="0"/>
        <v>133814</v>
      </c>
      <c r="H41" s="75">
        <v>134819.4</v>
      </c>
      <c r="I41" s="67">
        <v>133814</v>
      </c>
      <c r="J41" s="75"/>
      <c r="K41" s="67"/>
      <c r="L41" s="20" t="e">
        <f t="shared" ca="1" si="1"/>
        <v>#NAME?</v>
      </c>
      <c r="M41" s="20" t="e">
        <f t="shared" ca="1" si="2"/>
        <v>#NAME?</v>
      </c>
      <c r="N41" s="20" t="e">
        <f t="shared" ca="1" si="3"/>
        <v>#NAME?</v>
      </c>
      <c r="O41" s="20" t="e">
        <f t="shared" ca="1" si="4"/>
        <v>#NAME?</v>
      </c>
    </row>
    <row r="42" spans="1:15">
      <c r="A42" s="69"/>
      <c r="B42" s="70"/>
      <c r="C42" s="71" t="s">
        <v>279</v>
      </c>
      <c r="D42" s="71"/>
      <c r="E42" s="72">
        <v>608</v>
      </c>
      <c r="F42" s="67">
        <f>H42+J42</f>
        <v>0</v>
      </c>
      <c r="G42" s="67">
        <f t="shared" si="0"/>
        <v>0</v>
      </c>
      <c r="H42" s="75"/>
      <c r="I42" s="67"/>
      <c r="J42" s="75"/>
      <c r="K42" s="67"/>
      <c r="L42" s="20" t="e">
        <f t="shared" ca="1" si="1"/>
        <v>#NAME?</v>
      </c>
      <c r="M42" s="20" t="e">
        <f t="shared" ca="1" si="2"/>
        <v>#NAME?</v>
      </c>
      <c r="N42" s="20" t="e">
        <f t="shared" ca="1" si="3"/>
        <v>#NAME?</v>
      </c>
      <c r="O42" s="20" t="e">
        <f t="shared" ca="1" si="4"/>
        <v>#NAME?</v>
      </c>
    </row>
    <row r="43" spans="1:15">
      <c r="A43" s="69"/>
      <c r="B43" s="70"/>
      <c r="C43" s="71" t="s">
        <v>280</v>
      </c>
      <c r="D43" s="71"/>
      <c r="E43" s="72">
        <v>609</v>
      </c>
      <c r="F43" s="67">
        <f>H43+J43</f>
        <v>0</v>
      </c>
      <c r="G43" s="67">
        <f t="shared" si="0"/>
        <v>0</v>
      </c>
      <c r="H43" s="75"/>
      <c r="I43" s="67"/>
      <c r="J43" s="75"/>
      <c r="K43" s="67"/>
      <c r="L43" s="20" t="e">
        <f t="shared" ca="1" si="1"/>
        <v>#NAME?</v>
      </c>
      <c r="M43" s="20" t="e">
        <f t="shared" ca="1" si="2"/>
        <v>#NAME?</v>
      </c>
      <c r="N43" s="20" t="e">
        <f t="shared" ca="1" si="3"/>
        <v>#NAME?</v>
      </c>
      <c r="O43" s="20" t="e">
        <f t="shared" ca="1" si="4"/>
        <v>#NAME?</v>
      </c>
    </row>
    <row r="44" spans="1:15">
      <c r="A44" s="69"/>
      <c r="B44" s="70"/>
      <c r="C44" s="70" t="s">
        <v>281</v>
      </c>
      <c r="D44" s="71"/>
      <c r="E44" s="72"/>
      <c r="F44" s="76">
        <f>H44+J44</f>
        <v>477074.94999999995</v>
      </c>
      <c r="G44" s="76">
        <f t="shared" si="0"/>
        <v>433472.5</v>
      </c>
      <c r="H44" s="77">
        <f>SUM(H36:H43)</f>
        <v>477074.94999999995</v>
      </c>
      <c r="I44" s="76">
        <f>SUM(I36:I43)</f>
        <v>433472.5</v>
      </c>
      <c r="J44" s="77">
        <f>SUM(J36:J43)</f>
        <v>0</v>
      </c>
      <c r="K44" s="76">
        <f>SUM(K36:K43)</f>
        <v>0</v>
      </c>
      <c r="L44" s="20" t="e">
        <f t="shared" ca="1" si="1"/>
        <v>#NAME?</v>
      </c>
      <c r="M44" s="20" t="e">
        <f t="shared" ca="1" si="2"/>
        <v>#NAME?</v>
      </c>
      <c r="N44" s="20" t="e">
        <f t="shared" ca="1" si="3"/>
        <v>#NAME?</v>
      </c>
      <c r="O44" s="20" t="e">
        <f t="shared" ca="1" si="4"/>
        <v>#NAME?</v>
      </c>
    </row>
    <row r="45" spans="1:15">
      <c r="A45" s="69"/>
      <c r="B45" s="70" t="s">
        <v>282</v>
      </c>
      <c r="C45" s="71"/>
      <c r="D45" s="71"/>
      <c r="E45" s="72"/>
      <c r="F45" s="67"/>
      <c r="G45" s="67"/>
      <c r="H45" s="74"/>
      <c r="I45" s="67"/>
      <c r="J45" s="74"/>
      <c r="K45" s="67"/>
      <c r="L45" s="20" t="e">
        <f t="shared" ca="1" si="1"/>
        <v>#NAME?</v>
      </c>
      <c r="M45" s="20" t="e">
        <f t="shared" ca="1" si="2"/>
        <v>#NAME?</v>
      </c>
      <c r="N45" s="20" t="e">
        <f t="shared" ca="1" si="3"/>
        <v>#NAME?</v>
      </c>
      <c r="O45" s="20" t="e">
        <f t="shared" ca="1" si="4"/>
        <v>#NAME?</v>
      </c>
    </row>
    <row r="46" spans="1:15">
      <c r="A46" s="69"/>
      <c r="B46" s="70"/>
      <c r="C46" s="71" t="s">
        <v>283</v>
      </c>
      <c r="D46" s="71"/>
      <c r="E46" s="72">
        <v>611</v>
      </c>
      <c r="F46" s="67">
        <f>H46+J46</f>
        <v>0</v>
      </c>
      <c r="G46" s="67">
        <f t="shared" si="0"/>
        <v>0</v>
      </c>
      <c r="H46" s="75"/>
      <c r="I46" s="67"/>
      <c r="J46" s="75"/>
      <c r="K46" s="67"/>
      <c r="L46" s="20" t="e">
        <f t="shared" ca="1" si="1"/>
        <v>#NAME?</v>
      </c>
      <c r="M46" s="20" t="e">
        <f t="shared" ca="1" si="2"/>
        <v>#NAME?</v>
      </c>
      <c r="N46" s="20" t="e">
        <f t="shared" ca="1" si="3"/>
        <v>#NAME?</v>
      </c>
      <c r="O46" s="20" t="e">
        <f t="shared" ca="1" si="4"/>
        <v>#NAME?</v>
      </c>
    </row>
    <row r="47" spans="1:15">
      <c r="A47" s="69"/>
      <c r="B47" s="70"/>
      <c r="C47" s="71" t="s">
        <v>284</v>
      </c>
      <c r="D47" s="71"/>
      <c r="E47" s="72">
        <v>612</v>
      </c>
      <c r="F47" s="67">
        <f>H47+J47</f>
        <v>0</v>
      </c>
      <c r="G47" s="67">
        <f t="shared" si="0"/>
        <v>0</v>
      </c>
      <c r="H47" s="75"/>
      <c r="I47" s="67"/>
      <c r="J47" s="75"/>
      <c r="K47" s="67"/>
      <c r="L47" s="20" t="e">
        <f t="shared" ca="1" si="1"/>
        <v>#NAME?</v>
      </c>
      <c r="M47" s="20" t="e">
        <f t="shared" ca="1" si="2"/>
        <v>#NAME?</v>
      </c>
      <c r="N47" s="20" t="e">
        <f t="shared" ca="1" si="3"/>
        <v>#NAME?</v>
      </c>
      <c r="O47" s="20" t="e">
        <f t="shared" ca="1" si="4"/>
        <v>#NAME?</v>
      </c>
    </row>
    <row r="48" spans="1:15">
      <c r="A48" s="69"/>
      <c r="B48" s="70"/>
      <c r="C48" s="71" t="s">
        <v>285</v>
      </c>
      <c r="D48" s="71"/>
      <c r="E48" s="72">
        <v>613</v>
      </c>
      <c r="F48" s="67">
        <v>384087.6</v>
      </c>
      <c r="G48" s="67">
        <f t="shared" si="0"/>
        <v>384087.6</v>
      </c>
      <c r="H48" s="75">
        <v>441049.02</v>
      </c>
      <c r="I48" s="67">
        <v>384087.6</v>
      </c>
      <c r="J48" s="75"/>
      <c r="K48" s="67"/>
      <c r="L48" s="20" t="e">
        <f t="shared" ca="1" si="1"/>
        <v>#NAME?</v>
      </c>
      <c r="M48" s="20" t="e">
        <f t="shared" ca="1" si="2"/>
        <v>#NAME?</v>
      </c>
      <c r="N48" s="20" t="e">
        <f t="shared" ca="1" si="3"/>
        <v>#NAME?</v>
      </c>
      <c r="O48" s="20" t="e">
        <f t="shared" ca="1" si="4"/>
        <v>#NAME?</v>
      </c>
    </row>
    <row r="49" spans="1:15">
      <c r="A49" s="69"/>
      <c r="B49" s="70"/>
      <c r="C49" s="71" t="s">
        <v>286</v>
      </c>
      <c r="D49" s="71"/>
      <c r="E49" s="72">
        <v>614</v>
      </c>
      <c r="F49" s="67">
        <f>H49+J49</f>
        <v>0</v>
      </c>
      <c r="G49" s="67">
        <f t="shared" si="0"/>
        <v>0</v>
      </c>
      <c r="H49" s="75"/>
      <c r="I49" s="67"/>
      <c r="J49" s="75"/>
      <c r="K49" s="67"/>
      <c r="L49" s="20" t="e">
        <f t="shared" ca="1" si="1"/>
        <v>#NAME?</v>
      </c>
      <c r="M49" s="20" t="e">
        <f t="shared" ca="1" si="2"/>
        <v>#NAME?</v>
      </c>
      <c r="N49" s="20" t="e">
        <f t="shared" ca="1" si="3"/>
        <v>#NAME?</v>
      </c>
      <c r="O49" s="20" t="e">
        <f t="shared" ca="1" si="4"/>
        <v>#NAME?</v>
      </c>
    </row>
    <row r="50" spans="1:15">
      <c r="A50" s="69"/>
      <c r="B50" s="70"/>
      <c r="C50" s="71" t="s">
        <v>287</v>
      </c>
      <c r="D50" s="71"/>
      <c r="E50" s="72">
        <v>615</v>
      </c>
      <c r="F50" s="67">
        <f>H50+J50</f>
        <v>0</v>
      </c>
      <c r="G50" s="67">
        <f t="shared" si="0"/>
        <v>0</v>
      </c>
      <c r="H50" s="75"/>
      <c r="I50" s="67"/>
      <c r="J50" s="75"/>
      <c r="K50" s="67"/>
      <c r="L50" s="20" t="e">
        <f t="shared" ca="1" si="1"/>
        <v>#NAME?</v>
      </c>
      <c r="M50" s="20" t="e">
        <f t="shared" ca="1" si="2"/>
        <v>#NAME?</v>
      </c>
      <c r="N50" s="20" t="e">
        <f t="shared" ca="1" si="3"/>
        <v>#NAME?</v>
      </c>
      <c r="O50" s="20" t="e">
        <f t="shared" ca="1" si="4"/>
        <v>#NAME?</v>
      </c>
    </row>
    <row r="51" spans="1:15">
      <c r="A51" s="69"/>
      <c r="B51" s="70"/>
      <c r="C51" s="71" t="s">
        <v>288</v>
      </c>
      <c r="D51" s="71"/>
      <c r="E51" s="72">
        <v>616</v>
      </c>
      <c r="F51" s="67">
        <v>134660</v>
      </c>
      <c r="G51" s="67">
        <f t="shared" si="0"/>
        <v>134660</v>
      </c>
      <c r="H51" s="75">
        <v>177587.75</v>
      </c>
      <c r="I51" s="67">
        <v>134660</v>
      </c>
      <c r="J51" s="75"/>
      <c r="K51" s="67"/>
      <c r="L51" s="20" t="e">
        <f t="shared" ca="1" si="1"/>
        <v>#NAME?</v>
      </c>
      <c r="M51" s="20" t="e">
        <f t="shared" ca="1" si="2"/>
        <v>#NAME?</v>
      </c>
      <c r="N51" s="20" t="e">
        <f t="shared" ca="1" si="3"/>
        <v>#NAME?</v>
      </c>
      <c r="O51" s="20" t="e">
        <f t="shared" ca="1" si="4"/>
        <v>#NAME?</v>
      </c>
    </row>
    <row r="52" spans="1:15">
      <c r="A52" s="69"/>
      <c r="B52" s="70"/>
      <c r="C52" s="71" t="s">
        <v>289</v>
      </c>
      <c r="D52" s="71"/>
      <c r="E52" s="72">
        <v>617</v>
      </c>
      <c r="F52" s="67">
        <f>H52+J52</f>
        <v>0</v>
      </c>
      <c r="G52" s="67">
        <f t="shared" si="0"/>
        <v>0</v>
      </c>
      <c r="H52" s="75"/>
      <c r="I52" s="67"/>
      <c r="J52" s="75"/>
      <c r="K52" s="67"/>
      <c r="L52" s="20" t="e">
        <f t="shared" ca="1" si="1"/>
        <v>#NAME?</v>
      </c>
      <c r="M52" s="20" t="e">
        <f t="shared" ca="1" si="2"/>
        <v>#NAME?</v>
      </c>
      <c r="N52" s="20" t="e">
        <f t="shared" ca="1" si="3"/>
        <v>#NAME?</v>
      </c>
      <c r="O52" s="20" t="e">
        <f t="shared" ca="1" si="4"/>
        <v>#NAME?</v>
      </c>
    </row>
    <row r="53" spans="1:15">
      <c r="A53" s="69"/>
      <c r="B53" s="70"/>
      <c r="C53" s="71" t="s">
        <v>290</v>
      </c>
      <c r="D53" s="71"/>
      <c r="E53" s="72">
        <v>618</v>
      </c>
      <c r="F53" s="67">
        <f>H53+J53</f>
        <v>0</v>
      </c>
      <c r="G53" s="67">
        <f t="shared" si="0"/>
        <v>0</v>
      </c>
      <c r="H53" s="75"/>
      <c r="I53" s="67"/>
      <c r="J53" s="75"/>
      <c r="K53" s="67"/>
      <c r="L53" s="20" t="e">
        <f t="shared" ca="1" si="1"/>
        <v>#NAME?</v>
      </c>
      <c r="M53" s="20" t="e">
        <f t="shared" ca="1" si="2"/>
        <v>#NAME?</v>
      </c>
      <c r="N53" s="20" t="e">
        <f t="shared" ca="1" si="3"/>
        <v>#NAME?</v>
      </c>
      <c r="O53" s="20" t="e">
        <f t="shared" ca="1" si="4"/>
        <v>#NAME?</v>
      </c>
    </row>
    <row r="54" spans="1:15">
      <c r="A54" s="69"/>
      <c r="B54" s="70"/>
      <c r="C54" s="71" t="s">
        <v>291</v>
      </c>
      <c r="D54" s="71"/>
      <c r="E54" s="72">
        <v>619</v>
      </c>
      <c r="F54" s="67">
        <v>83090</v>
      </c>
      <c r="G54" s="67">
        <f t="shared" si="0"/>
        <v>83090</v>
      </c>
      <c r="H54" s="75">
        <v>79250</v>
      </c>
      <c r="I54" s="67">
        <v>83090</v>
      </c>
      <c r="J54" s="75"/>
      <c r="K54" s="67"/>
      <c r="L54" s="20" t="e">
        <f t="shared" ca="1" si="1"/>
        <v>#NAME?</v>
      </c>
      <c r="M54" s="20" t="e">
        <f t="shared" ca="1" si="2"/>
        <v>#NAME?</v>
      </c>
      <c r="N54" s="20" t="e">
        <f t="shared" ca="1" si="3"/>
        <v>#NAME?</v>
      </c>
      <c r="O54" s="20" t="e">
        <f t="shared" ca="1" si="4"/>
        <v>#NAME?</v>
      </c>
    </row>
    <row r="55" spans="1:15">
      <c r="A55" s="69"/>
      <c r="B55" s="70"/>
      <c r="C55" s="71" t="s">
        <v>292</v>
      </c>
      <c r="D55" s="71"/>
      <c r="E55" s="72">
        <v>621</v>
      </c>
      <c r="F55" s="67">
        <f t="shared" ref="F55:F61" si="6">H55+J55</f>
        <v>0</v>
      </c>
      <c r="G55" s="67">
        <f t="shared" si="0"/>
        <v>0</v>
      </c>
      <c r="H55" s="75"/>
      <c r="I55" s="67"/>
      <c r="J55" s="75"/>
      <c r="K55" s="67"/>
      <c r="L55" s="20" t="e">
        <f t="shared" ca="1" si="1"/>
        <v>#NAME?</v>
      </c>
      <c r="M55" s="20" t="e">
        <f t="shared" ca="1" si="2"/>
        <v>#NAME?</v>
      </c>
      <c r="N55" s="20" t="e">
        <f t="shared" ca="1" si="3"/>
        <v>#NAME?</v>
      </c>
      <c r="O55" s="20" t="e">
        <f t="shared" ca="1" si="4"/>
        <v>#NAME?</v>
      </c>
    </row>
    <row r="56" spans="1:15">
      <c r="A56" s="69"/>
      <c r="B56" s="70"/>
      <c r="C56" s="71" t="s">
        <v>293</v>
      </c>
      <c r="D56" s="71"/>
      <c r="E56" s="72">
        <v>622</v>
      </c>
      <c r="F56" s="67">
        <f t="shared" si="6"/>
        <v>0</v>
      </c>
      <c r="G56" s="67">
        <f t="shared" si="0"/>
        <v>0</v>
      </c>
      <c r="H56" s="75"/>
      <c r="I56" s="67"/>
      <c r="J56" s="75"/>
      <c r="K56" s="67"/>
      <c r="L56" s="20" t="e">
        <f t="shared" ca="1" si="1"/>
        <v>#NAME?</v>
      </c>
      <c r="M56" s="20" t="e">
        <f t="shared" ca="1" si="2"/>
        <v>#NAME?</v>
      </c>
      <c r="N56" s="20" t="e">
        <f t="shared" ca="1" si="3"/>
        <v>#NAME?</v>
      </c>
      <c r="O56" s="20" t="e">
        <f t="shared" ca="1" si="4"/>
        <v>#NAME?</v>
      </c>
    </row>
    <row r="57" spans="1:15">
      <c r="A57" s="69"/>
      <c r="B57" s="70"/>
      <c r="C57" s="71" t="s">
        <v>294</v>
      </c>
      <c r="D57" s="71"/>
      <c r="E57" s="72">
        <v>623</v>
      </c>
      <c r="F57" s="67">
        <f t="shared" si="6"/>
        <v>0</v>
      </c>
      <c r="G57" s="67">
        <f t="shared" si="0"/>
        <v>0</v>
      </c>
      <c r="H57" s="75"/>
      <c r="I57" s="67"/>
      <c r="J57" s="75"/>
      <c r="K57" s="67"/>
      <c r="L57" s="20" t="e">
        <f t="shared" ca="1" si="1"/>
        <v>#NAME?</v>
      </c>
      <c r="M57" s="20" t="e">
        <f t="shared" ca="1" si="2"/>
        <v>#NAME?</v>
      </c>
      <c r="N57" s="20" t="e">
        <f t="shared" ca="1" si="3"/>
        <v>#NAME?</v>
      </c>
      <c r="O57" s="20" t="e">
        <f t="shared" ca="1" si="4"/>
        <v>#NAME?</v>
      </c>
    </row>
    <row r="58" spans="1:15">
      <c r="A58" s="69"/>
      <c r="B58" s="70"/>
      <c r="C58" s="71" t="s">
        <v>295</v>
      </c>
      <c r="D58" s="71"/>
      <c r="E58" s="72">
        <v>624</v>
      </c>
      <c r="F58" s="67">
        <f t="shared" si="6"/>
        <v>0</v>
      </c>
      <c r="G58" s="67">
        <f t="shared" si="0"/>
        <v>0</v>
      </c>
      <c r="H58" s="75"/>
      <c r="I58" s="67"/>
      <c r="J58" s="75"/>
      <c r="K58" s="67"/>
      <c r="L58" s="20" t="e">
        <f t="shared" ca="1" si="1"/>
        <v>#NAME?</v>
      </c>
      <c r="M58" s="20" t="e">
        <f t="shared" ca="1" si="2"/>
        <v>#NAME?</v>
      </c>
      <c r="N58" s="20" t="e">
        <f t="shared" ca="1" si="3"/>
        <v>#NAME?</v>
      </c>
      <c r="O58" s="20" t="e">
        <f t="shared" ca="1" si="4"/>
        <v>#NAME?</v>
      </c>
    </row>
    <row r="59" spans="1:15">
      <c r="A59" s="69"/>
      <c r="B59" s="70"/>
      <c r="C59" s="71" t="s">
        <v>296</v>
      </c>
      <c r="D59" s="71"/>
      <c r="E59" s="72">
        <v>628</v>
      </c>
      <c r="F59" s="67">
        <f t="shared" si="6"/>
        <v>0</v>
      </c>
      <c r="G59" s="67">
        <f t="shared" si="0"/>
        <v>0</v>
      </c>
      <c r="H59" s="75"/>
      <c r="I59" s="67"/>
      <c r="J59" s="75"/>
      <c r="K59" s="67"/>
      <c r="L59" s="20" t="e">
        <f t="shared" ca="1" si="1"/>
        <v>#NAME?</v>
      </c>
      <c r="M59" s="20" t="e">
        <f t="shared" ca="1" si="2"/>
        <v>#NAME?</v>
      </c>
      <c r="N59" s="20" t="e">
        <f t="shared" ca="1" si="3"/>
        <v>#NAME?</v>
      </c>
      <c r="O59" s="20" t="e">
        <f t="shared" ca="1" si="4"/>
        <v>#NAME?</v>
      </c>
    </row>
    <row r="60" spans="1:15">
      <c r="A60" s="69"/>
      <c r="B60" s="70"/>
      <c r="C60" s="71" t="s">
        <v>297</v>
      </c>
      <c r="D60" s="71"/>
      <c r="E60" s="72">
        <v>629</v>
      </c>
      <c r="F60" s="67">
        <f t="shared" si="6"/>
        <v>0</v>
      </c>
      <c r="G60" s="67">
        <f t="shared" si="0"/>
        <v>0</v>
      </c>
      <c r="H60" s="75"/>
      <c r="I60" s="67"/>
      <c r="J60" s="75"/>
      <c r="K60" s="67"/>
      <c r="L60" s="20" t="e">
        <f t="shared" ca="1" si="1"/>
        <v>#NAME?</v>
      </c>
      <c r="M60" s="20" t="e">
        <f t="shared" ca="1" si="2"/>
        <v>#NAME?</v>
      </c>
      <c r="N60" s="20" t="e">
        <f t="shared" ca="1" si="3"/>
        <v>#NAME?</v>
      </c>
      <c r="O60" s="20" t="e">
        <f t="shared" ca="1" si="4"/>
        <v>#NAME?</v>
      </c>
    </row>
    <row r="61" spans="1:15">
      <c r="A61" s="69"/>
      <c r="B61" s="70"/>
      <c r="C61" s="70" t="s">
        <v>298</v>
      </c>
      <c r="D61" s="71"/>
      <c r="E61" s="72"/>
      <c r="F61" s="76">
        <f t="shared" si="6"/>
        <v>697886.77</v>
      </c>
      <c r="G61" s="76">
        <f t="shared" si="0"/>
        <v>601837.6</v>
      </c>
      <c r="H61" s="76">
        <f>SUM(H46:H60)</f>
        <v>697886.77</v>
      </c>
      <c r="I61" s="76">
        <f>SUM(I46:I60)</f>
        <v>601837.6</v>
      </c>
      <c r="J61" s="76">
        <f>SUM(J46:J60)</f>
        <v>0</v>
      </c>
      <c r="K61" s="76">
        <f>SUM(K46:K60)</f>
        <v>0</v>
      </c>
      <c r="L61" s="20" t="e">
        <f t="shared" ca="1" si="1"/>
        <v>#NAME?</v>
      </c>
      <c r="M61" s="20" t="e">
        <f t="shared" ca="1" si="2"/>
        <v>#NAME?</v>
      </c>
      <c r="N61" s="20" t="e">
        <f t="shared" ca="1" si="3"/>
        <v>#NAME?</v>
      </c>
      <c r="O61" s="20" t="e">
        <f t="shared" ca="1" si="4"/>
        <v>#NAME?</v>
      </c>
    </row>
    <row r="62" spans="1:15">
      <c r="A62" s="69"/>
      <c r="B62" s="70" t="s">
        <v>299</v>
      </c>
      <c r="C62" s="71"/>
      <c r="D62" s="71"/>
      <c r="E62" s="72"/>
      <c r="F62" s="67"/>
      <c r="G62" s="67"/>
      <c r="H62" s="67"/>
      <c r="I62" s="67"/>
      <c r="J62" s="67"/>
      <c r="K62" s="67"/>
      <c r="L62" s="20" t="e">
        <f t="shared" ca="1" si="1"/>
        <v>#NAME?</v>
      </c>
      <c r="M62" s="20" t="e">
        <f t="shared" ca="1" si="2"/>
        <v>#NAME?</v>
      </c>
      <c r="N62" s="20" t="e">
        <f t="shared" ca="1" si="3"/>
        <v>#NAME?</v>
      </c>
      <c r="O62" s="20" t="e">
        <f t="shared" ca="1" si="4"/>
        <v>#NAME?</v>
      </c>
    </row>
    <row r="63" spans="1:15">
      <c r="A63" s="69"/>
      <c r="B63" s="70"/>
      <c r="C63" s="71" t="s">
        <v>300</v>
      </c>
      <c r="D63" s="71"/>
      <c r="E63" s="72">
        <v>631</v>
      </c>
      <c r="F63" s="67">
        <f>H63+J63</f>
        <v>0</v>
      </c>
      <c r="G63" s="67">
        <f t="shared" si="0"/>
        <v>0</v>
      </c>
      <c r="H63" s="75"/>
      <c r="I63" s="67"/>
      <c r="J63" s="75"/>
      <c r="K63" s="67"/>
      <c r="L63" s="20" t="e">
        <f t="shared" ca="1" si="1"/>
        <v>#NAME?</v>
      </c>
      <c r="M63" s="20" t="e">
        <f t="shared" ca="1" si="2"/>
        <v>#NAME?</v>
      </c>
      <c r="N63" s="20" t="e">
        <f t="shared" ca="1" si="3"/>
        <v>#NAME?</v>
      </c>
      <c r="O63" s="20" t="e">
        <f t="shared" ca="1" si="4"/>
        <v>#NAME?</v>
      </c>
    </row>
    <row r="64" spans="1:15">
      <c r="A64" s="69"/>
      <c r="B64" s="70"/>
      <c r="C64" s="71" t="s">
        <v>301</v>
      </c>
      <c r="D64" s="71"/>
      <c r="E64" s="72">
        <v>632</v>
      </c>
      <c r="F64" s="67">
        <f>H64+J64</f>
        <v>0</v>
      </c>
      <c r="G64" s="67">
        <f t="shared" si="0"/>
        <v>0</v>
      </c>
      <c r="H64" s="75"/>
      <c r="I64" s="67"/>
      <c r="J64" s="75"/>
      <c r="K64" s="67"/>
      <c r="L64" s="20" t="e">
        <f t="shared" ca="1" si="1"/>
        <v>#NAME?</v>
      </c>
      <c r="M64" s="20" t="e">
        <f t="shared" ca="1" si="2"/>
        <v>#NAME?</v>
      </c>
      <c r="N64" s="20" t="e">
        <f t="shared" ca="1" si="3"/>
        <v>#NAME?</v>
      </c>
      <c r="O64" s="20" t="e">
        <f t="shared" ca="1" si="4"/>
        <v>#NAME?</v>
      </c>
    </row>
    <row r="65" spans="1:15">
      <c r="A65" s="69"/>
      <c r="B65" s="70"/>
      <c r="C65" s="71" t="s">
        <v>302</v>
      </c>
      <c r="D65" s="71"/>
      <c r="E65" s="72">
        <v>633</v>
      </c>
      <c r="F65" s="67">
        <f>H65+J65</f>
        <v>0</v>
      </c>
      <c r="G65" s="67">
        <f t="shared" si="0"/>
        <v>0</v>
      </c>
      <c r="H65" s="75"/>
      <c r="I65" s="67"/>
      <c r="J65" s="75"/>
      <c r="K65" s="67"/>
      <c r="L65" s="20" t="e">
        <f t="shared" ca="1" si="1"/>
        <v>#NAME?</v>
      </c>
      <c r="M65" s="20" t="e">
        <f t="shared" ca="1" si="2"/>
        <v>#NAME?</v>
      </c>
      <c r="N65" s="20" t="e">
        <f t="shared" ca="1" si="3"/>
        <v>#NAME?</v>
      </c>
      <c r="O65" s="20" t="e">
        <f t="shared" ca="1" si="4"/>
        <v>#NAME?</v>
      </c>
    </row>
    <row r="66" spans="1:15">
      <c r="A66" s="69"/>
      <c r="B66" s="70"/>
      <c r="C66" s="71" t="s">
        <v>303</v>
      </c>
      <c r="D66" s="71"/>
      <c r="E66" s="72">
        <v>634</v>
      </c>
      <c r="F66" s="67">
        <f>H66+J66</f>
        <v>0</v>
      </c>
      <c r="G66" s="67">
        <f t="shared" si="0"/>
        <v>0</v>
      </c>
      <c r="H66" s="75"/>
      <c r="I66" s="67"/>
      <c r="J66" s="75"/>
      <c r="K66" s="67"/>
      <c r="L66" s="20" t="e">
        <f t="shared" ca="1" si="1"/>
        <v>#NAME?</v>
      </c>
      <c r="M66" s="20" t="e">
        <f t="shared" ca="1" si="2"/>
        <v>#NAME?</v>
      </c>
      <c r="N66" s="20" t="e">
        <f t="shared" ca="1" si="3"/>
        <v>#NAME?</v>
      </c>
      <c r="O66" s="20" t="e">
        <f t="shared" ca="1" si="4"/>
        <v>#NAME?</v>
      </c>
    </row>
    <row r="67" spans="1:15">
      <c r="A67" s="69"/>
      <c r="B67" s="70"/>
      <c r="C67" s="71" t="s">
        <v>304</v>
      </c>
      <c r="D67" s="71"/>
      <c r="E67" s="72">
        <v>635</v>
      </c>
      <c r="F67" s="67">
        <f>H67+J67</f>
        <v>0</v>
      </c>
      <c r="G67" s="67">
        <f t="shared" si="0"/>
        <v>0</v>
      </c>
      <c r="H67" s="75"/>
      <c r="I67" s="67"/>
      <c r="J67" s="75"/>
      <c r="K67" s="67"/>
      <c r="L67" s="20" t="e">
        <f t="shared" ca="1" si="1"/>
        <v>#NAME?</v>
      </c>
      <c r="M67" s="20" t="e">
        <f t="shared" ca="1" si="2"/>
        <v>#NAME?</v>
      </c>
      <c r="N67" s="20" t="e">
        <f t="shared" ca="1" si="3"/>
        <v>#NAME?</v>
      </c>
      <c r="O67" s="20" t="e">
        <f t="shared" ca="1" si="4"/>
        <v>#NAME?</v>
      </c>
    </row>
    <row r="68" spans="1:15">
      <c r="A68" s="69"/>
      <c r="B68" s="70"/>
      <c r="C68" s="71" t="s">
        <v>305</v>
      </c>
      <c r="D68" s="71"/>
      <c r="E68" s="72">
        <v>636</v>
      </c>
      <c r="F68" s="67">
        <v>131778</v>
      </c>
      <c r="G68" s="67">
        <f t="shared" si="0"/>
        <v>131778</v>
      </c>
      <c r="H68" s="75">
        <v>131490</v>
      </c>
      <c r="I68" s="67">
        <v>131778</v>
      </c>
      <c r="J68" s="75"/>
      <c r="K68" s="67"/>
      <c r="L68" s="20" t="e">
        <f t="shared" ca="1" si="1"/>
        <v>#NAME?</v>
      </c>
      <c r="M68" s="20" t="e">
        <f t="shared" ca="1" si="2"/>
        <v>#NAME?</v>
      </c>
      <c r="N68" s="20" t="e">
        <f t="shared" ca="1" si="3"/>
        <v>#NAME?</v>
      </c>
      <c r="O68" s="20" t="e">
        <f t="shared" ca="1" si="4"/>
        <v>#NAME?</v>
      </c>
    </row>
    <row r="69" spans="1:15">
      <c r="A69" s="69"/>
      <c r="B69" s="70"/>
      <c r="C69" s="71" t="s">
        <v>306</v>
      </c>
      <c r="D69" s="71"/>
      <c r="E69" s="72">
        <v>637</v>
      </c>
      <c r="F69" s="67">
        <v>3521462</v>
      </c>
      <c r="G69" s="67">
        <f t="shared" si="0"/>
        <v>3521462</v>
      </c>
      <c r="H69" s="75">
        <v>2609097</v>
      </c>
      <c r="I69" s="67">
        <v>3521462</v>
      </c>
      <c r="J69" s="75"/>
      <c r="K69" s="67"/>
      <c r="L69" s="20" t="e">
        <f t="shared" ca="1" si="1"/>
        <v>#NAME?</v>
      </c>
      <c r="M69" s="20" t="e">
        <f t="shared" ca="1" si="2"/>
        <v>#NAME?</v>
      </c>
      <c r="N69" s="20" t="e">
        <f t="shared" ca="1" si="3"/>
        <v>#NAME?</v>
      </c>
      <c r="O69" s="20" t="e">
        <f t="shared" ca="1" si="4"/>
        <v>#NAME?</v>
      </c>
    </row>
    <row r="70" spans="1:15">
      <c r="A70" s="69"/>
      <c r="B70" s="70"/>
      <c r="C70" s="71" t="s">
        <v>307</v>
      </c>
      <c r="D70" s="71"/>
      <c r="E70" s="72">
        <v>638</v>
      </c>
      <c r="F70" s="67">
        <v>152216.79999999999</v>
      </c>
      <c r="G70" s="67">
        <f t="shared" si="0"/>
        <v>152216.79999999999</v>
      </c>
      <c r="H70" s="75">
        <v>176211.20000000001</v>
      </c>
      <c r="I70" s="67">
        <v>152216.79999999999</v>
      </c>
      <c r="J70" s="75"/>
      <c r="K70" s="67"/>
      <c r="L70" s="20" t="e">
        <f t="shared" ca="1" si="1"/>
        <v>#NAME?</v>
      </c>
      <c r="M70" s="20" t="e">
        <f t="shared" ca="1" si="2"/>
        <v>#NAME?</v>
      </c>
      <c r="N70" s="20" t="e">
        <f t="shared" ca="1" si="3"/>
        <v>#NAME?</v>
      </c>
      <c r="O70" s="20" t="e">
        <f t="shared" ca="1" si="4"/>
        <v>#NAME?</v>
      </c>
    </row>
    <row r="71" spans="1:15">
      <c r="A71" s="69"/>
      <c r="B71" s="70"/>
      <c r="C71" s="71" t="s">
        <v>308</v>
      </c>
      <c r="D71" s="71"/>
      <c r="E71" s="72">
        <v>639</v>
      </c>
      <c r="F71" s="67">
        <f t="shared" ref="F71:G86" si="7">H71+J71</f>
        <v>0</v>
      </c>
      <c r="G71" s="67">
        <f t="shared" si="0"/>
        <v>0</v>
      </c>
      <c r="H71" s="75"/>
      <c r="I71" s="67"/>
      <c r="J71" s="75"/>
      <c r="K71" s="67"/>
      <c r="L71" s="20" t="e">
        <f t="shared" ca="1" si="1"/>
        <v>#NAME?</v>
      </c>
      <c r="M71" s="20" t="e">
        <f t="shared" ca="1" si="2"/>
        <v>#NAME?</v>
      </c>
      <c r="N71" s="20" t="e">
        <f t="shared" ca="1" si="3"/>
        <v>#NAME?</v>
      </c>
      <c r="O71" s="20" t="e">
        <f t="shared" ca="1" si="4"/>
        <v>#NAME?</v>
      </c>
    </row>
    <row r="72" spans="1:15">
      <c r="A72" s="69"/>
      <c r="B72" s="70"/>
      <c r="C72" s="71" t="s">
        <v>309</v>
      </c>
      <c r="D72" s="71"/>
      <c r="E72" s="72">
        <v>640</v>
      </c>
      <c r="F72" s="67">
        <f t="shared" si="7"/>
        <v>0</v>
      </c>
      <c r="G72" s="67">
        <f t="shared" si="0"/>
        <v>0</v>
      </c>
      <c r="H72" s="75"/>
      <c r="I72" s="67"/>
      <c r="J72" s="75"/>
      <c r="K72" s="67"/>
      <c r="L72" s="20" t="e">
        <f t="shared" ca="1" si="1"/>
        <v>#NAME?</v>
      </c>
      <c r="M72" s="20" t="e">
        <f t="shared" ca="1" si="2"/>
        <v>#NAME?</v>
      </c>
      <c r="N72" s="20" t="e">
        <f t="shared" ca="1" si="3"/>
        <v>#NAME?</v>
      </c>
      <c r="O72" s="20" t="e">
        <f t="shared" ca="1" si="4"/>
        <v>#NAME?</v>
      </c>
    </row>
    <row r="73" spans="1:15">
      <c r="A73" s="53"/>
      <c r="B73" s="70"/>
      <c r="C73" s="71" t="s">
        <v>310</v>
      </c>
      <c r="D73" s="71"/>
      <c r="E73" s="72">
        <v>641</v>
      </c>
      <c r="F73" s="67">
        <f t="shared" si="7"/>
        <v>0</v>
      </c>
      <c r="G73" s="67">
        <f t="shared" si="0"/>
        <v>0</v>
      </c>
      <c r="H73" s="75"/>
      <c r="I73" s="67"/>
      <c r="J73" s="75"/>
      <c r="K73" s="67"/>
      <c r="L73" s="20" t="e">
        <f t="shared" ca="1" si="1"/>
        <v>#NAME?</v>
      </c>
      <c r="M73" s="20" t="e">
        <f t="shared" ca="1" si="2"/>
        <v>#NAME?</v>
      </c>
      <c r="N73" s="20" t="e">
        <f t="shared" ca="1" si="3"/>
        <v>#NAME?</v>
      </c>
      <c r="O73" s="20" t="e">
        <f t="shared" ca="1" si="4"/>
        <v>#NAME?</v>
      </c>
    </row>
    <row r="74" spans="1:15">
      <c r="A74" s="69"/>
      <c r="B74" s="70"/>
      <c r="C74" s="71" t="s">
        <v>311</v>
      </c>
      <c r="D74" s="71"/>
      <c r="E74" s="72">
        <v>642</v>
      </c>
      <c r="F74" s="67">
        <f t="shared" si="7"/>
        <v>44746</v>
      </c>
      <c r="G74" s="67">
        <f t="shared" si="0"/>
        <v>0</v>
      </c>
      <c r="H74" s="75">
        <v>44746</v>
      </c>
      <c r="I74" s="67"/>
      <c r="J74" s="75"/>
      <c r="K74" s="67"/>
      <c r="L74" s="20" t="e">
        <f t="shared" ca="1" si="1"/>
        <v>#NAME?</v>
      </c>
      <c r="M74" s="20" t="e">
        <f t="shared" ca="1" si="2"/>
        <v>#NAME?</v>
      </c>
      <c r="N74" s="20" t="e">
        <f t="shared" ca="1" si="3"/>
        <v>#NAME?</v>
      </c>
      <c r="O74" s="20" t="e">
        <f t="shared" ca="1" si="4"/>
        <v>#NAME?</v>
      </c>
    </row>
    <row r="75" spans="1:15">
      <c r="A75" s="69"/>
      <c r="B75" s="70"/>
      <c r="C75" s="71" t="s">
        <v>312</v>
      </c>
      <c r="D75" s="71"/>
      <c r="E75" s="72">
        <v>643</v>
      </c>
      <c r="F75" s="67">
        <f t="shared" si="7"/>
        <v>0</v>
      </c>
      <c r="G75" s="67">
        <f t="shared" si="0"/>
        <v>0</v>
      </c>
      <c r="H75" s="75"/>
      <c r="I75" s="67"/>
      <c r="J75" s="75"/>
      <c r="K75" s="67"/>
      <c r="L75" s="20" t="e">
        <f t="shared" ca="1" si="1"/>
        <v>#NAME?</v>
      </c>
      <c r="M75" s="20" t="e">
        <f t="shared" ca="1" si="2"/>
        <v>#NAME?</v>
      </c>
      <c r="N75" s="20" t="e">
        <f t="shared" ca="1" si="3"/>
        <v>#NAME?</v>
      </c>
      <c r="O75" s="20" t="e">
        <f t="shared" ca="1" si="4"/>
        <v>#NAME?</v>
      </c>
    </row>
    <row r="76" spans="1:15">
      <c r="A76" s="69"/>
      <c r="B76" s="70"/>
      <c r="C76" s="71"/>
      <c r="D76" s="71" t="s">
        <v>313</v>
      </c>
      <c r="E76" s="72"/>
      <c r="F76" s="67">
        <f t="shared" si="7"/>
        <v>0</v>
      </c>
      <c r="G76" s="67">
        <f t="shared" si="0"/>
        <v>0</v>
      </c>
      <c r="H76" s="75"/>
      <c r="I76" s="67"/>
      <c r="J76" s="75"/>
      <c r="K76" s="67"/>
      <c r="L76" s="20" t="e">
        <f t="shared" ca="1" si="1"/>
        <v>#NAME?</v>
      </c>
      <c r="M76" s="20" t="e">
        <f t="shared" ca="1" si="2"/>
        <v>#NAME?</v>
      </c>
      <c r="N76" s="20" t="e">
        <f t="shared" ca="1" si="3"/>
        <v>#NAME?</v>
      </c>
      <c r="O76" s="20" t="e">
        <f t="shared" ca="1" si="4"/>
        <v>#NAME?</v>
      </c>
    </row>
    <row r="77" spans="1:15">
      <c r="A77" s="69"/>
      <c r="B77" s="70"/>
      <c r="C77" s="71" t="s">
        <v>314</v>
      </c>
      <c r="D77" s="71"/>
      <c r="E77" s="72">
        <v>644</v>
      </c>
      <c r="F77" s="67">
        <f t="shared" si="7"/>
        <v>0</v>
      </c>
      <c r="G77" s="67">
        <f t="shared" si="7"/>
        <v>0</v>
      </c>
      <c r="H77" s="75"/>
      <c r="I77" s="67"/>
      <c r="J77" s="75"/>
      <c r="K77" s="67"/>
      <c r="L77" s="20" t="e">
        <f t="shared" ref="L77:L140" ca="1" si="8">IF(isformula(H77),2,TYPE(H77))</f>
        <v>#NAME?</v>
      </c>
      <c r="M77" s="20" t="e">
        <f t="shared" ref="M77:M140" ca="1" si="9">IF(isformula(I77),2,TYPE(I77))</f>
        <v>#NAME?</v>
      </c>
      <c r="N77" s="20" t="e">
        <f t="shared" ref="N77:N140" ca="1" si="10">IF(isformula(J77),2,TYPE(J77))</f>
        <v>#NAME?</v>
      </c>
      <c r="O77" s="20" t="e">
        <f t="shared" ref="O77:O140" ca="1" si="11">IF(isformula(K77),2,TYPE(K77))</f>
        <v>#NAME?</v>
      </c>
    </row>
    <row r="78" spans="1:15">
      <c r="A78" s="69"/>
      <c r="B78" s="70"/>
      <c r="C78" s="71" t="s">
        <v>315</v>
      </c>
      <c r="D78" s="71"/>
      <c r="E78" s="72">
        <v>648</v>
      </c>
      <c r="F78" s="67">
        <v>103242</v>
      </c>
      <c r="G78" s="67">
        <f t="shared" si="7"/>
        <v>103242</v>
      </c>
      <c r="H78" s="75">
        <v>58290</v>
      </c>
      <c r="I78" s="67">
        <v>103242</v>
      </c>
      <c r="J78" s="75"/>
      <c r="K78" s="67"/>
      <c r="L78" s="20" t="e">
        <f t="shared" ca="1" si="8"/>
        <v>#NAME?</v>
      </c>
      <c r="M78" s="20" t="e">
        <f t="shared" ca="1" si="9"/>
        <v>#NAME?</v>
      </c>
      <c r="N78" s="20" t="e">
        <f t="shared" ca="1" si="10"/>
        <v>#NAME?</v>
      </c>
      <c r="O78" s="20" t="e">
        <f t="shared" ca="1" si="11"/>
        <v>#NAME?</v>
      </c>
    </row>
    <row r="79" spans="1:15">
      <c r="A79" s="69"/>
      <c r="B79" s="70"/>
      <c r="C79" s="71" t="s">
        <v>316</v>
      </c>
      <c r="D79" s="71"/>
      <c r="E79" s="72">
        <v>649</v>
      </c>
      <c r="F79" s="67">
        <f>H79+J79</f>
        <v>0</v>
      </c>
      <c r="G79" s="67">
        <f t="shared" si="7"/>
        <v>0</v>
      </c>
      <c r="H79" s="75"/>
      <c r="I79" s="67"/>
      <c r="J79" s="75"/>
      <c r="K79" s="67"/>
      <c r="L79" s="20" t="e">
        <f t="shared" ca="1" si="8"/>
        <v>#NAME?</v>
      </c>
      <c r="M79" s="20" t="e">
        <f t="shared" ca="1" si="9"/>
        <v>#NAME?</v>
      </c>
      <c r="N79" s="20" t="e">
        <f t="shared" ca="1" si="10"/>
        <v>#NAME?</v>
      </c>
      <c r="O79" s="20" t="e">
        <f t="shared" ca="1" si="11"/>
        <v>#NAME?</v>
      </c>
    </row>
    <row r="80" spans="1:15">
      <c r="A80" s="69"/>
      <c r="B80" s="70"/>
      <c r="C80" s="70" t="s">
        <v>317</v>
      </c>
      <c r="D80" s="71"/>
      <c r="E80" s="72"/>
      <c r="F80" s="76">
        <f>H80+J80</f>
        <v>3019834.2</v>
      </c>
      <c r="G80" s="76">
        <f t="shared" si="7"/>
        <v>3908698.8</v>
      </c>
      <c r="H80" s="76">
        <f>SUM(H63:H79)</f>
        <v>3019834.2</v>
      </c>
      <c r="I80" s="76">
        <f>SUM(I63:I79)</f>
        <v>3908698.8</v>
      </c>
      <c r="J80" s="76">
        <f>SUM(J63:J79)</f>
        <v>0</v>
      </c>
      <c r="K80" s="76">
        <f>SUM(K63:K79)</f>
        <v>0</v>
      </c>
      <c r="L80" s="20" t="e">
        <f t="shared" ca="1" si="8"/>
        <v>#NAME?</v>
      </c>
      <c r="M80" s="20" t="e">
        <f t="shared" ca="1" si="9"/>
        <v>#NAME?</v>
      </c>
      <c r="N80" s="20" t="e">
        <f t="shared" ca="1" si="10"/>
        <v>#NAME?</v>
      </c>
      <c r="O80" s="20" t="e">
        <f t="shared" ca="1" si="11"/>
        <v>#NAME?</v>
      </c>
    </row>
    <row r="81" spans="1:15">
      <c r="A81" s="69"/>
      <c r="B81" s="70" t="s">
        <v>318</v>
      </c>
      <c r="C81" s="71"/>
      <c r="D81" s="71"/>
      <c r="E81" s="72"/>
      <c r="F81" s="67"/>
      <c r="G81" s="67"/>
      <c r="H81" s="67"/>
      <c r="I81" s="67"/>
      <c r="J81" s="67"/>
      <c r="K81" s="67"/>
      <c r="L81" s="20" t="e">
        <f t="shared" ca="1" si="8"/>
        <v>#NAME?</v>
      </c>
      <c r="M81" s="20" t="e">
        <f t="shared" ca="1" si="9"/>
        <v>#NAME?</v>
      </c>
      <c r="N81" s="20" t="e">
        <f t="shared" ca="1" si="10"/>
        <v>#NAME?</v>
      </c>
      <c r="O81" s="20" t="e">
        <f t="shared" ca="1" si="11"/>
        <v>#NAME?</v>
      </c>
    </row>
    <row r="82" spans="1:15">
      <c r="A82" s="69"/>
      <c r="B82" s="70"/>
      <c r="C82" s="71" t="s">
        <v>319</v>
      </c>
      <c r="D82" s="71"/>
      <c r="E82" s="72">
        <v>661</v>
      </c>
      <c r="F82" s="67">
        <f>H82+J82</f>
        <v>0</v>
      </c>
      <c r="G82" s="67">
        <f t="shared" si="7"/>
        <v>0</v>
      </c>
      <c r="H82" s="75"/>
      <c r="I82" s="67"/>
      <c r="J82" s="75"/>
      <c r="K82" s="67"/>
      <c r="L82" s="20" t="e">
        <f t="shared" ca="1" si="8"/>
        <v>#NAME?</v>
      </c>
      <c r="M82" s="20" t="e">
        <f t="shared" ca="1" si="9"/>
        <v>#NAME?</v>
      </c>
      <c r="N82" s="20" t="e">
        <f t="shared" ca="1" si="10"/>
        <v>#NAME?</v>
      </c>
      <c r="O82" s="20" t="e">
        <f t="shared" ca="1" si="11"/>
        <v>#NAME?</v>
      </c>
    </row>
    <row r="83" spans="1:15">
      <c r="A83" s="69"/>
      <c r="B83" s="70"/>
      <c r="C83" s="71" t="s">
        <v>320</v>
      </c>
      <c r="D83" s="71"/>
      <c r="E83" s="72">
        <v>662</v>
      </c>
      <c r="F83" s="67">
        <f>H83+J83</f>
        <v>0</v>
      </c>
      <c r="G83" s="67">
        <f t="shared" si="7"/>
        <v>0</v>
      </c>
      <c r="H83" s="75"/>
      <c r="I83" s="67"/>
      <c r="J83" s="75"/>
      <c r="K83" s="67"/>
      <c r="L83" s="20" t="e">
        <f t="shared" ca="1" si="8"/>
        <v>#NAME?</v>
      </c>
      <c r="M83" s="20" t="e">
        <f t="shared" ca="1" si="9"/>
        <v>#NAME?</v>
      </c>
      <c r="N83" s="20" t="e">
        <f t="shared" ca="1" si="10"/>
        <v>#NAME?</v>
      </c>
      <c r="O83" s="20" t="e">
        <f t="shared" ca="1" si="11"/>
        <v>#NAME?</v>
      </c>
    </row>
    <row r="84" spans="1:15">
      <c r="A84" s="69"/>
      <c r="B84" s="70"/>
      <c r="C84" s="71" t="s">
        <v>321</v>
      </c>
      <c r="D84" s="71"/>
      <c r="E84" s="72">
        <v>663</v>
      </c>
      <c r="F84" s="67">
        <f>H84+J84</f>
        <v>0</v>
      </c>
      <c r="G84" s="67">
        <f t="shared" si="7"/>
        <v>0</v>
      </c>
      <c r="H84" s="75"/>
      <c r="I84" s="67"/>
      <c r="J84" s="75"/>
      <c r="K84" s="67"/>
      <c r="L84" s="20" t="e">
        <f t="shared" ca="1" si="8"/>
        <v>#NAME?</v>
      </c>
      <c r="M84" s="20" t="e">
        <f t="shared" ca="1" si="9"/>
        <v>#NAME?</v>
      </c>
      <c r="N84" s="20" t="e">
        <f t="shared" ca="1" si="10"/>
        <v>#NAME?</v>
      </c>
      <c r="O84" s="20" t="e">
        <f t="shared" ca="1" si="11"/>
        <v>#NAME?</v>
      </c>
    </row>
    <row r="85" spans="1:15">
      <c r="A85" s="69"/>
      <c r="B85" s="70"/>
      <c r="C85" s="71" t="s">
        <v>322</v>
      </c>
      <c r="D85" s="71"/>
      <c r="E85" s="72">
        <v>664</v>
      </c>
      <c r="F85" s="67">
        <v>24889.53</v>
      </c>
      <c r="G85" s="67">
        <f t="shared" si="7"/>
        <v>24889.53</v>
      </c>
      <c r="H85" s="75">
        <v>10950.18</v>
      </c>
      <c r="I85" s="67">
        <v>24889.53</v>
      </c>
      <c r="J85" s="75"/>
      <c r="K85" s="67"/>
      <c r="L85" s="20" t="e">
        <f t="shared" ca="1" si="8"/>
        <v>#NAME?</v>
      </c>
      <c r="M85" s="20" t="e">
        <f t="shared" ca="1" si="9"/>
        <v>#NAME?</v>
      </c>
      <c r="N85" s="20" t="e">
        <f t="shared" ca="1" si="10"/>
        <v>#NAME?</v>
      </c>
      <c r="O85" s="20" t="e">
        <f t="shared" ca="1" si="11"/>
        <v>#NAME?</v>
      </c>
    </row>
    <row r="86" spans="1:15">
      <c r="A86" s="69"/>
      <c r="B86" s="70"/>
      <c r="C86" s="71" t="s">
        <v>323</v>
      </c>
      <c r="D86" s="71"/>
      <c r="E86" s="72">
        <v>666</v>
      </c>
      <c r="F86" s="67">
        <f>H86+J86</f>
        <v>0</v>
      </c>
      <c r="G86" s="67">
        <f t="shared" si="7"/>
        <v>0</v>
      </c>
      <c r="H86" s="75"/>
      <c r="I86" s="67"/>
      <c r="J86" s="75"/>
      <c r="K86" s="67"/>
      <c r="L86" s="20" t="e">
        <f t="shared" ca="1" si="8"/>
        <v>#NAME?</v>
      </c>
      <c r="M86" s="20" t="e">
        <f t="shared" ca="1" si="9"/>
        <v>#NAME?</v>
      </c>
      <c r="N86" s="20" t="e">
        <f t="shared" ca="1" si="10"/>
        <v>#NAME?</v>
      </c>
      <c r="O86" s="20" t="e">
        <f t="shared" ca="1" si="11"/>
        <v>#NAME?</v>
      </c>
    </row>
    <row r="87" spans="1:15">
      <c r="A87" s="69"/>
      <c r="B87" s="70"/>
      <c r="C87" s="71" t="s">
        <v>324</v>
      </c>
      <c r="D87" s="71"/>
      <c r="E87" s="72">
        <v>667</v>
      </c>
      <c r="F87" s="67">
        <f>H87+J87</f>
        <v>0</v>
      </c>
      <c r="G87" s="67">
        <f t="shared" ref="G87:G139" si="12">I87+K87</f>
        <v>0</v>
      </c>
      <c r="H87" s="75"/>
      <c r="I87" s="67"/>
      <c r="J87" s="75"/>
      <c r="K87" s="67"/>
      <c r="L87" s="20" t="e">
        <f t="shared" ca="1" si="8"/>
        <v>#NAME?</v>
      </c>
      <c r="M87" s="20" t="e">
        <f t="shared" ca="1" si="9"/>
        <v>#NAME?</v>
      </c>
      <c r="N87" s="20" t="e">
        <f t="shared" ca="1" si="10"/>
        <v>#NAME?</v>
      </c>
      <c r="O87" s="20" t="e">
        <f t="shared" ca="1" si="11"/>
        <v>#NAME?</v>
      </c>
    </row>
    <row r="88" spans="1:15">
      <c r="A88" s="69"/>
      <c r="B88" s="70"/>
      <c r="C88" s="71" t="s">
        <v>325</v>
      </c>
      <c r="D88" s="71"/>
      <c r="E88" s="72">
        <v>668</v>
      </c>
      <c r="F88" s="67">
        <f>H88+J88</f>
        <v>0</v>
      </c>
      <c r="G88" s="67">
        <f t="shared" si="12"/>
        <v>0</v>
      </c>
      <c r="H88" s="75"/>
      <c r="I88" s="67"/>
      <c r="J88" s="75"/>
      <c r="K88" s="67"/>
      <c r="L88" s="20" t="e">
        <f t="shared" ca="1" si="8"/>
        <v>#NAME?</v>
      </c>
      <c r="M88" s="20" t="e">
        <f t="shared" ca="1" si="9"/>
        <v>#NAME?</v>
      </c>
      <c r="N88" s="20" t="e">
        <f t="shared" ca="1" si="10"/>
        <v>#NAME?</v>
      </c>
      <c r="O88" s="20" t="e">
        <f t="shared" ca="1" si="11"/>
        <v>#NAME?</v>
      </c>
    </row>
    <row r="89" spans="1:15">
      <c r="A89" s="69"/>
      <c r="B89" s="70"/>
      <c r="C89" s="71" t="s">
        <v>326</v>
      </c>
      <c r="D89" s="71"/>
      <c r="E89" s="72">
        <v>669</v>
      </c>
      <c r="F89" s="67">
        <f>H89+J89</f>
        <v>0</v>
      </c>
      <c r="G89" s="67">
        <f t="shared" si="12"/>
        <v>0</v>
      </c>
      <c r="H89" s="75"/>
      <c r="I89" s="67"/>
      <c r="J89" s="75"/>
      <c r="K89" s="67"/>
      <c r="L89" s="20" t="e">
        <f t="shared" ca="1" si="8"/>
        <v>#NAME?</v>
      </c>
      <c r="M89" s="20" t="e">
        <f t="shared" ca="1" si="9"/>
        <v>#NAME?</v>
      </c>
      <c r="N89" s="20" t="e">
        <f t="shared" ca="1" si="10"/>
        <v>#NAME?</v>
      </c>
      <c r="O89" s="20" t="e">
        <f t="shared" ca="1" si="11"/>
        <v>#NAME?</v>
      </c>
    </row>
    <row r="90" spans="1:15">
      <c r="A90" s="69"/>
      <c r="B90" s="70"/>
      <c r="C90" s="71" t="s">
        <v>327</v>
      </c>
      <c r="D90" s="71"/>
      <c r="E90" s="72">
        <v>670</v>
      </c>
      <c r="F90" s="67">
        <v>35648.120000000003</v>
      </c>
      <c r="G90" s="67">
        <f t="shared" si="12"/>
        <v>35648.120000000003</v>
      </c>
      <c r="H90" s="75">
        <v>77821.84</v>
      </c>
      <c r="I90" s="67">
        <v>35648.120000000003</v>
      </c>
      <c r="J90" s="75"/>
      <c r="K90" s="67"/>
      <c r="L90" s="20" t="e">
        <f t="shared" ca="1" si="8"/>
        <v>#NAME?</v>
      </c>
      <c r="M90" s="20" t="e">
        <f t="shared" ca="1" si="9"/>
        <v>#NAME?</v>
      </c>
      <c r="N90" s="20" t="e">
        <f t="shared" ca="1" si="10"/>
        <v>#NAME?</v>
      </c>
      <c r="O90" s="20" t="e">
        <f t="shared" ca="1" si="11"/>
        <v>#NAME?</v>
      </c>
    </row>
    <row r="91" spans="1:15">
      <c r="A91" s="69"/>
      <c r="B91" s="70"/>
      <c r="C91" s="71" t="s">
        <v>328</v>
      </c>
      <c r="D91" s="71"/>
      <c r="E91" s="72">
        <v>671</v>
      </c>
      <c r="F91" s="67">
        <f>H91+J91</f>
        <v>0</v>
      </c>
      <c r="G91" s="67">
        <f t="shared" si="12"/>
        <v>0</v>
      </c>
      <c r="H91" s="75"/>
      <c r="I91" s="67"/>
      <c r="J91" s="75"/>
      <c r="K91" s="67"/>
      <c r="L91" s="20" t="e">
        <f t="shared" ca="1" si="8"/>
        <v>#NAME?</v>
      </c>
      <c r="M91" s="20" t="e">
        <f t="shared" ca="1" si="9"/>
        <v>#NAME?</v>
      </c>
      <c r="N91" s="20" t="e">
        <f t="shared" ca="1" si="10"/>
        <v>#NAME?</v>
      </c>
      <c r="O91" s="20" t="e">
        <f t="shared" ca="1" si="11"/>
        <v>#NAME?</v>
      </c>
    </row>
    <row r="92" spans="1:15">
      <c r="A92" s="69"/>
      <c r="B92" s="70"/>
      <c r="C92" s="71" t="s">
        <v>329</v>
      </c>
      <c r="D92" s="71"/>
      <c r="E92" s="72">
        <v>678</v>
      </c>
      <c r="F92" s="67">
        <v>1295</v>
      </c>
      <c r="G92" s="67">
        <f t="shared" si="12"/>
        <v>1295</v>
      </c>
      <c r="H92" s="75">
        <v>6730</v>
      </c>
      <c r="I92" s="67">
        <v>1295</v>
      </c>
      <c r="J92" s="75"/>
      <c r="K92" s="67"/>
      <c r="L92" s="20" t="e">
        <f t="shared" ca="1" si="8"/>
        <v>#NAME?</v>
      </c>
      <c r="M92" s="20" t="e">
        <f t="shared" ca="1" si="9"/>
        <v>#NAME?</v>
      </c>
      <c r="N92" s="20" t="e">
        <f t="shared" ca="1" si="10"/>
        <v>#NAME?</v>
      </c>
      <c r="O92" s="20" t="e">
        <f t="shared" ca="1" si="11"/>
        <v>#NAME?</v>
      </c>
    </row>
    <row r="93" spans="1:15">
      <c r="A93" s="69"/>
      <c r="B93" s="70"/>
      <c r="C93" s="71" t="s">
        <v>330</v>
      </c>
      <c r="D93" s="71"/>
      <c r="E93" s="72">
        <v>679</v>
      </c>
      <c r="F93" s="67">
        <f>H93+J93</f>
        <v>0</v>
      </c>
      <c r="G93" s="67">
        <f t="shared" si="12"/>
        <v>0</v>
      </c>
      <c r="H93" s="75"/>
      <c r="I93" s="67"/>
      <c r="J93" s="75"/>
      <c r="K93" s="67"/>
      <c r="L93" s="20" t="e">
        <f t="shared" ca="1" si="8"/>
        <v>#NAME?</v>
      </c>
      <c r="M93" s="20" t="e">
        <f t="shared" ca="1" si="9"/>
        <v>#NAME?</v>
      </c>
      <c r="N93" s="20" t="e">
        <f t="shared" ca="1" si="10"/>
        <v>#NAME?</v>
      </c>
      <c r="O93" s="20" t="e">
        <f t="shared" ca="1" si="11"/>
        <v>#NAME?</v>
      </c>
    </row>
    <row r="94" spans="1:15">
      <c r="A94" s="69"/>
      <c r="B94" s="70"/>
      <c r="C94" s="70" t="s">
        <v>331</v>
      </c>
      <c r="D94" s="71"/>
      <c r="E94" s="72"/>
      <c r="F94" s="76">
        <f>H94+J94</f>
        <v>95502.01999999999</v>
      </c>
      <c r="G94" s="76">
        <f t="shared" si="12"/>
        <v>61832.65</v>
      </c>
      <c r="H94" s="76">
        <f>SUM(H82:H93)</f>
        <v>95502.01999999999</v>
      </c>
      <c r="I94" s="76">
        <f>SUM(I82:I93)</f>
        <v>61832.65</v>
      </c>
      <c r="J94" s="76">
        <f>SUM(J82:J93)</f>
        <v>0</v>
      </c>
      <c r="K94" s="76">
        <f>SUM(K82:K93)</f>
        <v>0</v>
      </c>
      <c r="L94" s="20" t="e">
        <f t="shared" ca="1" si="8"/>
        <v>#NAME?</v>
      </c>
      <c r="M94" s="20" t="e">
        <f t="shared" ca="1" si="9"/>
        <v>#NAME?</v>
      </c>
      <c r="N94" s="20" t="e">
        <f t="shared" ca="1" si="10"/>
        <v>#NAME?</v>
      </c>
      <c r="O94" s="20" t="e">
        <f t="shared" ca="1" si="11"/>
        <v>#NAME?</v>
      </c>
    </row>
    <row r="95" spans="1:15" ht="18" customHeight="1">
      <c r="A95" s="69" t="s">
        <v>332</v>
      </c>
      <c r="B95" s="70"/>
      <c r="C95" s="70"/>
      <c r="D95" s="71"/>
      <c r="E95" s="72"/>
      <c r="F95" s="76">
        <f>H95+J95</f>
        <v>110573401.88</v>
      </c>
      <c r="G95" s="76">
        <f t="shared" si="12"/>
        <v>175132769.60000002</v>
      </c>
      <c r="H95" s="76">
        <f>H94+H80+H61+H44+H34+H32</f>
        <v>110187401.88</v>
      </c>
      <c r="I95" s="76">
        <f>I94+I80+I61+I44+I34+I32</f>
        <v>175132769.60000002</v>
      </c>
      <c r="J95" s="76">
        <f>J94+J80+J61+J44+J34+J32</f>
        <v>386000</v>
      </c>
      <c r="K95" s="76">
        <f>K94+K80+K61+K44+K34+K32</f>
        <v>0</v>
      </c>
      <c r="L95" s="20" t="e">
        <f t="shared" ca="1" si="8"/>
        <v>#NAME?</v>
      </c>
      <c r="M95" s="20" t="e">
        <f t="shared" ca="1" si="9"/>
        <v>#NAME?</v>
      </c>
      <c r="N95" s="20" t="e">
        <f t="shared" ca="1" si="10"/>
        <v>#NAME?</v>
      </c>
      <c r="O95" s="20" t="e">
        <f t="shared" ca="1" si="11"/>
        <v>#NAME?</v>
      </c>
    </row>
    <row r="96" spans="1:15">
      <c r="A96" s="156" t="s">
        <v>333</v>
      </c>
      <c r="B96" s="157"/>
      <c r="C96" s="157"/>
      <c r="D96" s="157"/>
      <c r="E96" s="63"/>
      <c r="F96" s="67"/>
      <c r="G96" s="67"/>
      <c r="H96" s="67"/>
      <c r="I96" s="67"/>
      <c r="J96" s="67"/>
      <c r="K96" s="67"/>
      <c r="L96" s="20" t="e">
        <f t="shared" ca="1" si="8"/>
        <v>#NAME?</v>
      </c>
      <c r="M96" s="20" t="e">
        <f t="shared" ca="1" si="9"/>
        <v>#NAME?</v>
      </c>
      <c r="N96" s="20" t="e">
        <f t="shared" ca="1" si="10"/>
        <v>#NAME?</v>
      </c>
      <c r="O96" s="20" t="e">
        <f t="shared" ca="1" si="11"/>
        <v>#NAME?</v>
      </c>
    </row>
    <row r="97" spans="1:15">
      <c r="A97" s="80" t="s">
        <v>334</v>
      </c>
      <c r="B97" s="63"/>
      <c r="C97" s="81"/>
      <c r="D97" s="81"/>
      <c r="E97" s="81"/>
      <c r="F97" s="67"/>
      <c r="G97" s="67"/>
      <c r="H97" s="67"/>
      <c r="I97" s="67"/>
      <c r="J97" s="67"/>
      <c r="K97" s="67"/>
      <c r="L97" s="20" t="e">
        <f t="shared" ca="1" si="8"/>
        <v>#NAME?</v>
      </c>
      <c r="M97" s="20" t="e">
        <f t="shared" ca="1" si="9"/>
        <v>#NAME?</v>
      </c>
      <c r="N97" s="20" t="e">
        <f t="shared" ca="1" si="10"/>
        <v>#NAME?</v>
      </c>
      <c r="O97" s="20" t="e">
        <f t="shared" ca="1" si="11"/>
        <v>#NAME?</v>
      </c>
    </row>
    <row r="98" spans="1:15">
      <c r="A98" s="69"/>
      <c r="B98" s="70" t="s">
        <v>335</v>
      </c>
      <c r="C98" s="71"/>
      <c r="D98" s="71"/>
      <c r="E98" s="72"/>
      <c r="F98" s="82"/>
      <c r="G98" s="82"/>
      <c r="H98" s="82"/>
      <c r="I98" s="82"/>
      <c r="J98" s="82"/>
      <c r="K98" s="82"/>
      <c r="L98" s="20" t="e">
        <f t="shared" ca="1" si="8"/>
        <v>#NAME?</v>
      </c>
      <c r="M98" s="20" t="e">
        <f t="shared" ca="1" si="9"/>
        <v>#NAME?</v>
      </c>
      <c r="N98" s="20" t="e">
        <f t="shared" ca="1" si="10"/>
        <v>#NAME?</v>
      </c>
      <c r="O98" s="20" t="e">
        <f t="shared" ca="1" si="11"/>
        <v>#NAME?</v>
      </c>
    </row>
    <row r="99" spans="1:15">
      <c r="A99" s="69"/>
      <c r="B99" s="70"/>
      <c r="C99" s="71" t="s">
        <v>336</v>
      </c>
      <c r="D99" s="71"/>
      <c r="E99" s="72">
        <v>701</v>
      </c>
      <c r="F99" s="67">
        <v>50456377.840000004</v>
      </c>
      <c r="G99" s="67">
        <f t="shared" si="12"/>
        <v>50456377.840000004</v>
      </c>
      <c r="H99" s="75">
        <v>40735387.25</v>
      </c>
      <c r="I99" s="67">
        <v>50456377.840000004</v>
      </c>
      <c r="J99" s="75"/>
      <c r="K99" s="67"/>
      <c r="L99" s="20" t="e">
        <f t="shared" ca="1" si="8"/>
        <v>#NAME?</v>
      </c>
      <c r="M99" s="20" t="e">
        <f t="shared" ca="1" si="9"/>
        <v>#NAME?</v>
      </c>
      <c r="N99" s="20" t="e">
        <f t="shared" ca="1" si="10"/>
        <v>#NAME?</v>
      </c>
      <c r="O99" s="20" t="e">
        <f t="shared" ca="1" si="11"/>
        <v>#NAME?</v>
      </c>
    </row>
    <row r="100" spans="1:15">
      <c r="A100" s="69"/>
      <c r="B100" s="70"/>
      <c r="C100" s="71" t="s">
        <v>337</v>
      </c>
      <c r="D100" s="71"/>
      <c r="E100" s="72">
        <v>702</v>
      </c>
      <c r="F100" s="67">
        <f t="shared" ref="F100:F105" si="13">H100+J100</f>
        <v>0</v>
      </c>
      <c r="G100" s="67">
        <f t="shared" si="12"/>
        <v>0</v>
      </c>
      <c r="H100" s="75"/>
      <c r="I100" s="67"/>
      <c r="J100" s="75"/>
      <c r="K100" s="67"/>
      <c r="L100" s="20" t="e">
        <f t="shared" ca="1" si="8"/>
        <v>#NAME?</v>
      </c>
      <c r="M100" s="20" t="e">
        <f t="shared" ca="1" si="9"/>
        <v>#NAME?</v>
      </c>
      <c r="N100" s="20" t="e">
        <f t="shared" ca="1" si="10"/>
        <v>#NAME?</v>
      </c>
      <c r="O100" s="20" t="e">
        <f t="shared" ca="1" si="11"/>
        <v>#NAME?</v>
      </c>
    </row>
    <row r="101" spans="1:15">
      <c r="A101" s="69"/>
      <c r="B101" s="70"/>
      <c r="C101" s="71" t="s">
        <v>338</v>
      </c>
      <c r="D101" s="71"/>
      <c r="E101" s="72">
        <v>703</v>
      </c>
      <c r="F101" s="67">
        <f t="shared" si="13"/>
        <v>0</v>
      </c>
      <c r="G101" s="67">
        <f t="shared" si="12"/>
        <v>0</v>
      </c>
      <c r="H101" s="75"/>
      <c r="I101" s="67"/>
      <c r="J101" s="75"/>
      <c r="K101" s="67"/>
      <c r="L101" s="20" t="e">
        <f t="shared" ca="1" si="8"/>
        <v>#NAME?</v>
      </c>
      <c r="M101" s="20" t="e">
        <f t="shared" ca="1" si="9"/>
        <v>#NAME?</v>
      </c>
      <c r="N101" s="20" t="e">
        <f t="shared" ca="1" si="10"/>
        <v>#NAME?</v>
      </c>
      <c r="O101" s="20" t="e">
        <f t="shared" ca="1" si="11"/>
        <v>#NAME?</v>
      </c>
    </row>
    <row r="102" spans="1:15">
      <c r="A102" s="69"/>
      <c r="B102" s="70"/>
      <c r="C102" s="71" t="s">
        <v>339</v>
      </c>
      <c r="D102" s="71"/>
      <c r="E102" s="72">
        <v>704</v>
      </c>
      <c r="F102" s="67">
        <f t="shared" si="13"/>
        <v>0</v>
      </c>
      <c r="G102" s="67">
        <f t="shared" si="12"/>
        <v>0</v>
      </c>
      <c r="H102" s="75"/>
      <c r="I102" s="67"/>
      <c r="J102" s="75"/>
      <c r="K102" s="67"/>
      <c r="L102" s="20" t="e">
        <f t="shared" ca="1" si="8"/>
        <v>#NAME?</v>
      </c>
      <c r="M102" s="20" t="e">
        <f t="shared" ca="1" si="9"/>
        <v>#NAME?</v>
      </c>
      <c r="N102" s="20" t="e">
        <f t="shared" ca="1" si="10"/>
        <v>#NAME?</v>
      </c>
      <c r="O102" s="20" t="e">
        <f t="shared" ca="1" si="11"/>
        <v>#NAME?</v>
      </c>
    </row>
    <row r="103" spans="1:15">
      <c r="A103" s="69"/>
      <c r="B103" s="70"/>
      <c r="C103" s="71" t="s">
        <v>340</v>
      </c>
      <c r="D103" s="71"/>
      <c r="E103" s="72">
        <v>705</v>
      </c>
      <c r="F103" s="67">
        <f t="shared" si="13"/>
        <v>0</v>
      </c>
      <c r="G103" s="67">
        <f t="shared" si="12"/>
        <v>0</v>
      </c>
      <c r="H103" s="75"/>
      <c r="I103" s="67"/>
      <c r="J103" s="75"/>
      <c r="K103" s="67"/>
      <c r="L103" s="20" t="e">
        <f t="shared" ca="1" si="8"/>
        <v>#NAME?</v>
      </c>
      <c r="M103" s="20" t="e">
        <f t="shared" ca="1" si="9"/>
        <v>#NAME?</v>
      </c>
      <c r="N103" s="20" t="e">
        <f t="shared" ca="1" si="10"/>
        <v>#NAME?</v>
      </c>
      <c r="O103" s="20" t="e">
        <f t="shared" ca="1" si="11"/>
        <v>#NAME?</v>
      </c>
    </row>
    <row r="104" spans="1:15">
      <c r="A104" s="69"/>
      <c r="B104" s="70"/>
      <c r="C104" s="71" t="s">
        <v>341</v>
      </c>
      <c r="D104" s="71"/>
      <c r="E104" s="72">
        <v>706</v>
      </c>
      <c r="F104" s="67">
        <f t="shared" si="13"/>
        <v>0</v>
      </c>
      <c r="G104" s="67">
        <f t="shared" si="12"/>
        <v>0</v>
      </c>
      <c r="H104" s="75"/>
      <c r="I104" s="67"/>
      <c r="J104" s="75"/>
      <c r="K104" s="67"/>
      <c r="L104" s="20" t="e">
        <f t="shared" ca="1" si="8"/>
        <v>#NAME?</v>
      </c>
      <c r="M104" s="20" t="e">
        <f t="shared" ca="1" si="9"/>
        <v>#NAME?</v>
      </c>
      <c r="N104" s="20" t="e">
        <f t="shared" ca="1" si="10"/>
        <v>#NAME?</v>
      </c>
      <c r="O104" s="20" t="e">
        <f t="shared" ca="1" si="11"/>
        <v>#NAME?</v>
      </c>
    </row>
    <row r="105" spans="1:15">
      <c r="A105" s="69"/>
      <c r="B105" s="70"/>
      <c r="C105" s="71" t="s">
        <v>342</v>
      </c>
      <c r="D105" s="71"/>
      <c r="E105" s="72">
        <v>707</v>
      </c>
      <c r="F105" s="67">
        <f t="shared" si="13"/>
        <v>0</v>
      </c>
      <c r="G105" s="67">
        <f t="shared" si="12"/>
        <v>0</v>
      </c>
      <c r="H105" s="75"/>
      <c r="I105" s="67"/>
      <c r="J105" s="75"/>
      <c r="K105" s="67"/>
      <c r="L105" s="20" t="e">
        <f t="shared" ca="1" si="8"/>
        <v>#NAME?</v>
      </c>
      <c r="M105" s="20" t="e">
        <f t="shared" ca="1" si="9"/>
        <v>#NAME?</v>
      </c>
      <c r="N105" s="20" t="e">
        <f t="shared" ca="1" si="10"/>
        <v>#NAME?</v>
      </c>
      <c r="O105" s="20" t="e">
        <f t="shared" ca="1" si="11"/>
        <v>#NAME?</v>
      </c>
    </row>
    <row r="106" spans="1:15">
      <c r="A106" s="69"/>
      <c r="B106" s="70" t="s">
        <v>343</v>
      </c>
      <c r="C106" s="71"/>
      <c r="D106" s="71"/>
      <c r="E106" s="72"/>
      <c r="F106" s="82"/>
      <c r="G106" s="82"/>
      <c r="H106" s="83"/>
      <c r="I106" s="82"/>
      <c r="J106" s="83"/>
      <c r="K106" s="82"/>
      <c r="L106" s="20" t="e">
        <f t="shared" ca="1" si="8"/>
        <v>#NAME?</v>
      </c>
      <c r="M106" s="20" t="e">
        <f t="shared" ca="1" si="9"/>
        <v>#NAME?</v>
      </c>
      <c r="N106" s="20" t="e">
        <f t="shared" ca="1" si="10"/>
        <v>#NAME?</v>
      </c>
      <c r="O106" s="20" t="e">
        <f t="shared" ca="1" si="11"/>
        <v>#NAME?</v>
      </c>
    </row>
    <row r="107" spans="1:15">
      <c r="A107" s="69"/>
      <c r="B107" s="70"/>
      <c r="C107" s="71" t="s">
        <v>344</v>
      </c>
      <c r="D107" s="71"/>
      <c r="E107" s="72">
        <v>711</v>
      </c>
      <c r="F107" s="67">
        <v>2144040.2999999998</v>
      </c>
      <c r="G107" s="67">
        <f t="shared" si="12"/>
        <v>2144040.2999999998</v>
      </c>
      <c r="H107" s="75">
        <v>5647963.0899999999</v>
      </c>
      <c r="I107" s="67">
        <v>2144040.2999999998</v>
      </c>
      <c r="J107" s="75"/>
      <c r="K107" s="67"/>
      <c r="L107" s="20" t="e">
        <f t="shared" ca="1" si="8"/>
        <v>#NAME?</v>
      </c>
      <c r="M107" s="20" t="e">
        <f t="shared" ca="1" si="9"/>
        <v>#NAME?</v>
      </c>
      <c r="N107" s="20" t="e">
        <f t="shared" ca="1" si="10"/>
        <v>#NAME?</v>
      </c>
      <c r="O107" s="20" t="e">
        <f t="shared" ca="1" si="11"/>
        <v>#NAME?</v>
      </c>
    </row>
    <row r="108" spans="1:15">
      <c r="A108" s="69"/>
      <c r="B108" s="70"/>
      <c r="C108" s="71" t="s">
        <v>345</v>
      </c>
      <c r="D108" s="71"/>
      <c r="E108" s="72">
        <v>712</v>
      </c>
      <c r="F108" s="67">
        <v>6664622.0700000003</v>
      </c>
      <c r="G108" s="67">
        <f t="shared" si="12"/>
        <v>6664622.0700000003</v>
      </c>
      <c r="H108" s="75">
        <v>2224232.11</v>
      </c>
      <c r="I108" s="67">
        <v>6664622.0700000003</v>
      </c>
      <c r="J108" s="75"/>
      <c r="K108" s="67"/>
      <c r="L108" s="20" t="e">
        <f t="shared" ca="1" si="8"/>
        <v>#NAME?</v>
      </c>
      <c r="M108" s="20" t="e">
        <f t="shared" ca="1" si="9"/>
        <v>#NAME?</v>
      </c>
      <c r="N108" s="20" t="e">
        <f t="shared" ca="1" si="10"/>
        <v>#NAME?</v>
      </c>
      <c r="O108" s="20" t="e">
        <f t="shared" ca="1" si="11"/>
        <v>#NAME?</v>
      </c>
    </row>
    <row r="109" spans="1:15">
      <c r="A109" s="69"/>
      <c r="B109" s="70"/>
      <c r="C109" s="71" t="s">
        <v>346</v>
      </c>
      <c r="D109" s="71"/>
      <c r="E109" s="72">
        <v>713</v>
      </c>
      <c r="F109" s="67">
        <v>1585680</v>
      </c>
      <c r="G109" s="67">
        <f t="shared" si="12"/>
        <v>1585680</v>
      </c>
      <c r="H109" s="75">
        <v>1532698.8</v>
      </c>
      <c r="I109" s="67">
        <v>1585680</v>
      </c>
      <c r="J109" s="75"/>
      <c r="K109" s="67"/>
      <c r="L109" s="20" t="e">
        <f t="shared" ca="1" si="8"/>
        <v>#NAME?</v>
      </c>
      <c r="M109" s="20" t="e">
        <f t="shared" ca="1" si="9"/>
        <v>#NAME?</v>
      </c>
      <c r="N109" s="20" t="e">
        <f t="shared" ca="1" si="10"/>
        <v>#NAME?</v>
      </c>
      <c r="O109" s="20" t="e">
        <f t="shared" ca="1" si="11"/>
        <v>#NAME?</v>
      </c>
    </row>
    <row r="110" spans="1:15">
      <c r="A110" s="69"/>
      <c r="B110" s="70"/>
      <c r="C110" s="71" t="s">
        <v>347</v>
      </c>
      <c r="D110" s="71"/>
      <c r="E110" s="72">
        <v>714</v>
      </c>
      <c r="F110" s="67">
        <v>1585680</v>
      </c>
      <c r="G110" s="67">
        <f t="shared" si="12"/>
        <v>1585680</v>
      </c>
      <c r="H110" s="75">
        <v>1532698.8</v>
      </c>
      <c r="I110" s="67">
        <v>1585680</v>
      </c>
      <c r="J110" s="75"/>
      <c r="K110" s="67"/>
      <c r="L110" s="20" t="e">
        <f t="shared" ca="1" si="8"/>
        <v>#NAME?</v>
      </c>
      <c r="M110" s="20" t="e">
        <f t="shared" ca="1" si="9"/>
        <v>#NAME?</v>
      </c>
      <c r="N110" s="20" t="e">
        <f t="shared" ca="1" si="10"/>
        <v>#NAME?</v>
      </c>
      <c r="O110" s="20" t="e">
        <f t="shared" ca="1" si="11"/>
        <v>#NAME?</v>
      </c>
    </row>
    <row r="111" spans="1:15">
      <c r="A111" s="69"/>
      <c r="B111" s="70"/>
      <c r="C111" s="71" t="s">
        <v>348</v>
      </c>
      <c r="D111" s="71"/>
      <c r="E111" s="72">
        <v>715</v>
      </c>
      <c r="F111" s="67">
        <v>1900000</v>
      </c>
      <c r="G111" s="67">
        <f t="shared" si="12"/>
        <v>1900000</v>
      </c>
      <c r="H111" s="75">
        <v>1860000</v>
      </c>
      <c r="I111" s="67">
        <v>1900000</v>
      </c>
      <c r="J111" s="75"/>
      <c r="K111" s="67"/>
      <c r="L111" s="20" t="e">
        <f t="shared" ca="1" si="8"/>
        <v>#NAME?</v>
      </c>
      <c r="M111" s="20" t="e">
        <f t="shared" ca="1" si="9"/>
        <v>#NAME?</v>
      </c>
      <c r="N111" s="20" t="e">
        <f t="shared" ca="1" si="10"/>
        <v>#NAME?</v>
      </c>
      <c r="O111" s="20" t="e">
        <f t="shared" ca="1" si="11"/>
        <v>#NAME?</v>
      </c>
    </row>
    <row r="112" spans="1:15">
      <c r="A112" s="69"/>
      <c r="B112" s="70"/>
      <c r="C112" s="71" t="s">
        <v>349</v>
      </c>
      <c r="D112" s="71"/>
      <c r="E112" s="72">
        <v>716</v>
      </c>
      <c r="F112" s="67">
        <f>H112+J112</f>
        <v>0</v>
      </c>
      <c r="G112" s="67">
        <f t="shared" si="12"/>
        <v>0</v>
      </c>
      <c r="H112" s="75"/>
      <c r="I112" s="67">
        <v>0</v>
      </c>
      <c r="J112" s="75"/>
      <c r="K112" s="67"/>
      <c r="L112" s="20" t="e">
        <f t="shared" ca="1" si="8"/>
        <v>#NAME?</v>
      </c>
      <c r="M112" s="20" t="e">
        <f t="shared" ca="1" si="9"/>
        <v>#NAME?</v>
      </c>
      <c r="N112" s="20" t="e">
        <f t="shared" ca="1" si="10"/>
        <v>#NAME?</v>
      </c>
      <c r="O112" s="20" t="e">
        <f t="shared" ca="1" si="11"/>
        <v>#NAME?</v>
      </c>
    </row>
    <row r="113" spans="1:15">
      <c r="A113" s="69"/>
      <c r="B113" s="70"/>
      <c r="C113" s="71" t="s">
        <v>350</v>
      </c>
      <c r="D113" s="71"/>
      <c r="E113" s="72">
        <v>717</v>
      </c>
      <c r="F113" s="67">
        <v>746000</v>
      </c>
      <c r="G113" s="67">
        <f t="shared" si="12"/>
        <v>746000</v>
      </c>
      <c r="H113" s="75">
        <v>1186000</v>
      </c>
      <c r="I113" s="67">
        <v>746000</v>
      </c>
      <c r="J113" s="75"/>
      <c r="K113" s="67"/>
      <c r="L113" s="20" t="e">
        <f t="shared" ca="1" si="8"/>
        <v>#NAME?</v>
      </c>
      <c r="M113" s="20" t="e">
        <f t="shared" ca="1" si="9"/>
        <v>#NAME?</v>
      </c>
      <c r="N113" s="20" t="e">
        <f t="shared" ca="1" si="10"/>
        <v>#NAME?</v>
      </c>
      <c r="O113" s="20" t="e">
        <f t="shared" ca="1" si="11"/>
        <v>#NAME?</v>
      </c>
    </row>
    <row r="114" spans="1:15">
      <c r="A114" s="69"/>
      <c r="B114" s="70"/>
      <c r="C114" s="71" t="s">
        <v>351</v>
      </c>
      <c r="D114" s="71"/>
      <c r="E114" s="72">
        <v>719</v>
      </c>
      <c r="F114" s="67">
        <f>H114+J114</f>
        <v>0</v>
      </c>
      <c r="G114" s="67">
        <f t="shared" si="12"/>
        <v>0</v>
      </c>
      <c r="H114" s="75"/>
      <c r="I114" s="67"/>
      <c r="J114" s="75"/>
      <c r="K114" s="67"/>
      <c r="L114" s="20" t="e">
        <f t="shared" ca="1" si="8"/>
        <v>#NAME?</v>
      </c>
      <c r="M114" s="20" t="e">
        <f t="shared" ca="1" si="9"/>
        <v>#NAME?</v>
      </c>
      <c r="N114" s="20" t="e">
        <f t="shared" ca="1" si="10"/>
        <v>#NAME?</v>
      </c>
      <c r="O114" s="20" t="e">
        <f t="shared" ca="1" si="11"/>
        <v>#NAME?</v>
      </c>
    </row>
    <row r="115" spans="1:15">
      <c r="A115" s="69"/>
      <c r="B115" s="70"/>
      <c r="C115" s="71" t="s">
        <v>352</v>
      </c>
      <c r="D115" s="71"/>
      <c r="E115" s="72">
        <v>720</v>
      </c>
      <c r="F115" s="67">
        <f>H115+J115</f>
        <v>6300</v>
      </c>
      <c r="G115" s="67">
        <f t="shared" si="12"/>
        <v>0</v>
      </c>
      <c r="H115" s="75">
        <v>6300</v>
      </c>
      <c r="I115" s="67"/>
      <c r="J115" s="75"/>
      <c r="K115" s="67"/>
      <c r="L115" s="20" t="e">
        <f t="shared" ca="1" si="8"/>
        <v>#NAME?</v>
      </c>
      <c r="M115" s="20" t="e">
        <f t="shared" ca="1" si="9"/>
        <v>#NAME?</v>
      </c>
      <c r="N115" s="20" t="e">
        <f t="shared" ca="1" si="10"/>
        <v>#NAME?</v>
      </c>
      <c r="O115" s="20" t="e">
        <f t="shared" ca="1" si="11"/>
        <v>#NAME?</v>
      </c>
    </row>
    <row r="116" spans="1:15">
      <c r="A116" s="69"/>
      <c r="B116" s="70"/>
      <c r="C116" s="71" t="s">
        <v>353</v>
      </c>
      <c r="D116" s="71"/>
      <c r="E116" s="72">
        <v>721</v>
      </c>
      <c r="F116" s="67">
        <f>H116+J116</f>
        <v>0</v>
      </c>
      <c r="G116" s="67">
        <f t="shared" si="12"/>
        <v>0</v>
      </c>
      <c r="H116" s="75"/>
      <c r="I116" s="67"/>
      <c r="J116" s="75"/>
      <c r="K116" s="67"/>
      <c r="L116" s="20" t="e">
        <f t="shared" ca="1" si="8"/>
        <v>#NAME?</v>
      </c>
      <c r="M116" s="20" t="e">
        <f t="shared" ca="1" si="9"/>
        <v>#NAME?</v>
      </c>
      <c r="N116" s="20" t="e">
        <f t="shared" ca="1" si="10"/>
        <v>#NAME?</v>
      </c>
      <c r="O116" s="20" t="e">
        <f t="shared" ca="1" si="11"/>
        <v>#NAME?</v>
      </c>
    </row>
    <row r="117" spans="1:15">
      <c r="A117" s="69"/>
      <c r="B117" s="70"/>
      <c r="C117" s="71" t="s">
        <v>354</v>
      </c>
      <c r="D117" s="71"/>
      <c r="E117" s="72">
        <v>722</v>
      </c>
      <c r="F117" s="67">
        <f>H117+J117</f>
        <v>0</v>
      </c>
      <c r="G117" s="67">
        <f t="shared" si="12"/>
        <v>0</v>
      </c>
      <c r="H117" s="75"/>
      <c r="I117" s="67"/>
      <c r="J117" s="75"/>
      <c r="K117" s="67"/>
      <c r="L117" s="20" t="e">
        <f t="shared" ca="1" si="8"/>
        <v>#NAME?</v>
      </c>
      <c r="M117" s="20" t="e">
        <f t="shared" ca="1" si="9"/>
        <v>#NAME?</v>
      </c>
      <c r="N117" s="20" t="e">
        <f t="shared" ca="1" si="10"/>
        <v>#NAME?</v>
      </c>
      <c r="O117" s="20" t="e">
        <f t="shared" ca="1" si="11"/>
        <v>#NAME?</v>
      </c>
    </row>
    <row r="118" spans="1:15">
      <c r="A118" s="69"/>
      <c r="B118" s="70"/>
      <c r="C118" s="71" t="s">
        <v>355</v>
      </c>
      <c r="D118" s="71"/>
      <c r="E118" s="72">
        <v>723</v>
      </c>
      <c r="F118" s="67">
        <v>544605.35</v>
      </c>
      <c r="G118" s="67">
        <f t="shared" si="12"/>
        <v>544605.35</v>
      </c>
      <c r="H118" s="75">
        <v>850676.81</v>
      </c>
      <c r="I118" s="67">
        <v>544605.35</v>
      </c>
      <c r="J118" s="75"/>
      <c r="K118" s="67"/>
      <c r="L118" s="20" t="e">
        <f t="shared" ca="1" si="8"/>
        <v>#NAME?</v>
      </c>
      <c r="M118" s="20" t="e">
        <f t="shared" ca="1" si="9"/>
        <v>#NAME?</v>
      </c>
      <c r="N118" s="20" t="e">
        <f t="shared" ca="1" si="10"/>
        <v>#NAME?</v>
      </c>
      <c r="O118" s="20" t="e">
        <f t="shared" ca="1" si="11"/>
        <v>#NAME?</v>
      </c>
    </row>
    <row r="119" spans="1:15">
      <c r="A119" s="69"/>
      <c r="B119" s="70"/>
      <c r="C119" s="71" t="s">
        <v>356</v>
      </c>
      <c r="D119" s="71"/>
      <c r="E119" s="72">
        <v>724</v>
      </c>
      <c r="F119" s="67">
        <v>3006800</v>
      </c>
      <c r="G119" s="67">
        <f t="shared" si="12"/>
        <v>3006800</v>
      </c>
      <c r="H119" s="75">
        <v>1524116.12</v>
      </c>
      <c r="I119" s="67">
        <v>3006800</v>
      </c>
      <c r="J119" s="75"/>
      <c r="K119" s="67"/>
      <c r="L119" s="20" t="e">
        <f t="shared" ca="1" si="8"/>
        <v>#NAME?</v>
      </c>
      <c r="M119" s="20" t="e">
        <f t="shared" ca="1" si="9"/>
        <v>#NAME?</v>
      </c>
      <c r="N119" s="20" t="e">
        <f t="shared" ca="1" si="10"/>
        <v>#NAME?</v>
      </c>
      <c r="O119" s="20" t="e">
        <f t="shared" ca="1" si="11"/>
        <v>#NAME?</v>
      </c>
    </row>
    <row r="120" spans="1:15">
      <c r="A120" s="69"/>
      <c r="B120" s="70"/>
      <c r="C120" s="71" t="s">
        <v>357</v>
      </c>
      <c r="D120" s="71"/>
      <c r="E120" s="72">
        <v>725</v>
      </c>
      <c r="F120" s="67">
        <v>4063929.6</v>
      </c>
      <c r="G120" s="67">
        <f t="shared" si="12"/>
        <v>4063929.6</v>
      </c>
      <c r="H120" s="75">
        <v>3172384.2</v>
      </c>
      <c r="I120" s="67">
        <v>4063929.6</v>
      </c>
      <c r="J120" s="75"/>
      <c r="K120" s="67"/>
      <c r="L120" s="20" t="e">
        <f t="shared" ca="1" si="8"/>
        <v>#NAME?</v>
      </c>
      <c r="M120" s="20" t="e">
        <f t="shared" ca="1" si="9"/>
        <v>#NAME?</v>
      </c>
      <c r="N120" s="20" t="e">
        <f t="shared" ca="1" si="10"/>
        <v>#NAME?</v>
      </c>
      <c r="O120" s="20" t="e">
        <f t="shared" ca="1" si="11"/>
        <v>#NAME?</v>
      </c>
    </row>
    <row r="121" spans="1:15">
      <c r="A121" s="69"/>
      <c r="B121" s="70" t="s">
        <v>358</v>
      </c>
      <c r="C121" s="71"/>
      <c r="D121" s="71"/>
      <c r="E121" s="72"/>
      <c r="F121" s="82"/>
      <c r="G121" s="82"/>
      <c r="H121" s="83"/>
      <c r="I121" s="82"/>
      <c r="J121" s="83"/>
      <c r="K121" s="82"/>
      <c r="L121" s="20" t="e">
        <f t="shared" ca="1" si="8"/>
        <v>#NAME?</v>
      </c>
      <c r="M121" s="20" t="e">
        <f t="shared" ca="1" si="9"/>
        <v>#NAME?</v>
      </c>
      <c r="N121" s="20" t="e">
        <f t="shared" ca="1" si="10"/>
        <v>#NAME?</v>
      </c>
      <c r="O121" s="20" t="e">
        <f t="shared" ca="1" si="11"/>
        <v>#NAME?</v>
      </c>
    </row>
    <row r="122" spans="1:15">
      <c r="A122" s="69"/>
      <c r="B122" s="70"/>
      <c r="C122" s="71" t="s">
        <v>359</v>
      </c>
      <c r="D122" s="71"/>
      <c r="E122" s="72">
        <v>731</v>
      </c>
      <c r="F122" s="67">
        <v>5814448.7999999998</v>
      </c>
      <c r="G122" s="67">
        <f t="shared" si="12"/>
        <v>5814448.7999999998</v>
      </c>
      <c r="H122" s="75">
        <v>4654267.57</v>
      </c>
      <c r="I122" s="67">
        <v>5814448.7999999998</v>
      </c>
      <c r="J122" s="75"/>
      <c r="K122" s="67"/>
      <c r="L122" s="20" t="e">
        <f t="shared" ca="1" si="8"/>
        <v>#NAME?</v>
      </c>
      <c r="M122" s="20" t="e">
        <f t="shared" ca="1" si="9"/>
        <v>#NAME?</v>
      </c>
      <c r="N122" s="20" t="e">
        <f t="shared" ca="1" si="10"/>
        <v>#NAME?</v>
      </c>
      <c r="O122" s="20" t="e">
        <f t="shared" ca="1" si="11"/>
        <v>#NAME?</v>
      </c>
    </row>
    <row r="123" spans="1:15">
      <c r="A123" s="69"/>
      <c r="B123" s="70"/>
      <c r="C123" s="71" t="s">
        <v>360</v>
      </c>
      <c r="D123" s="71"/>
      <c r="E123" s="72">
        <v>732</v>
      </c>
      <c r="F123" s="67">
        <v>439935.23</v>
      </c>
      <c r="G123" s="67">
        <f t="shared" si="12"/>
        <v>439935.23</v>
      </c>
      <c r="H123" s="75">
        <v>386735.42</v>
      </c>
      <c r="I123" s="67">
        <v>439935.23</v>
      </c>
      <c r="J123" s="75"/>
      <c r="K123" s="67"/>
      <c r="L123" s="20" t="e">
        <f t="shared" ca="1" si="8"/>
        <v>#NAME?</v>
      </c>
      <c r="M123" s="20" t="e">
        <f t="shared" ca="1" si="9"/>
        <v>#NAME?</v>
      </c>
      <c r="N123" s="20" t="e">
        <f t="shared" ca="1" si="10"/>
        <v>#NAME?</v>
      </c>
      <c r="O123" s="20" t="e">
        <f t="shared" ca="1" si="11"/>
        <v>#NAME?</v>
      </c>
    </row>
    <row r="124" spans="1:15">
      <c r="A124" s="69"/>
      <c r="B124" s="70"/>
      <c r="C124" s="71" t="s">
        <v>361</v>
      </c>
      <c r="D124" s="71"/>
      <c r="E124" s="72">
        <v>733</v>
      </c>
      <c r="F124" s="67">
        <v>560125</v>
      </c>
      <c r="G124" s="67">
        <f t="shared" si="12"/>
        <v>560125</v>
      </c>
      <c r="H124" s="75">
        <v>470925</v>
      </c>
      <c r="I124" s="67">
        <v>560125</v>
      </c>
      <c r="J124" s="75"/>
      <c r="K124" s="67"/>
      <c r="L124" s="20" t="e">
        <f t="shared" ca="1" si="8"/>
        <v>#NAME?</v>
      </c>
      <c r="M124" s="20" t="e">
        <f t="shared" ca="1" si="9"/>
        <v>#NAME?</v>
      </c>
      <c r="N124" s="20" t="e">
        <f t="shared" ca="1" si="10"/>
        <v>#NAME?</v>
      </c>
      <c r="O124" s="20" t="e">
        <f t="shared" ca="1" si="11"/>
        <v>#NAME?</v>
      </c>
    </row>
    <row r="125" spans="1:15">
      <c r="A125" s="69"/>
      <c r="B125" s="70"/>
      <c r="C125" s="71" t="s">
        <v>362</v>
      </c>
      <c r="D125" s="71"/>
      <c r="E125" s="72">
        <v>734</v>
      </c>
      <c r="F125" s="67">
        <v>387419.82</v>
      </c>
      <c r="G125" s="67">
        <f t="shared" si="12"/>
        <v>387419.82</v>
      </c>
      <c r="H125" s="75">
        <v>323128.98</v>
      </c>
      <c r="I125" s="67">
        <v>387419.82</v>
      </c>
      <c r="J125" s="75"/>
      <c r="K125" s="67"/>
      <c r="L125" s="20" t="e">
        <f t="shared" ca="1" si="8"/>
        <v>#NAME?</v>
      </c>
      <c r="M125" s="20" t="e">
        <f t="shared" ca="1" si="9"/>
        <v>#NAME?</v>
      </c>
      <c r="N125" s="20" t="e">
        <f t="shared" ca="1" si="10"/>
        <v>#NAME?</v>
      </c>
      <c r="O125" s="20" t="e">
        <f t="shared" ca="1" si="11"/>
        <v>#NAME?</v>
      </c>
    </row>
    <row r="126" spans="1:15">
      <c r="A126" s="69"/>
      <c r="B126" s="70" t="s">
        <v>363</v>
      </c>
      <c r="C126" s="71"/>
      <c r="D126" s="71"/>
      <c r="E126" s="72"/>
      <c r="F126" s="67">
        <f>H126+J126</f>
        <v>0</v>
      </c>
      <c r="G126" s="67">
        <f t="shared" si="12"/>
        <v>0</v>
      </c>
      <c r="H126" s="67"/>
      <c r="I126" s="67"/>
      <c r="J126" s="67"/>
      <c r="K126" s="67"/>
      <c r="L126" s="20" t="e">
        <f t="shared" ca="1" si="8"/>
        <v>#NAME?</v>
      </c>
      <c r="M126" s="20" t="e">
        <f t="shared" ca="1" si="9"/>
        <v>#NAME?</v>
      </c>
      <c r="N126" s="20" t="e">
        <f t="shared" ca="1" si="10"/>
        <v>#NAME?</v>
      </c>
      <c r="O126" s="20" t="e">
        <f t="shared" ca="1" si="11"/>
        <v>#NAME?</v>
      </c>
    </row>
    <row r="127" spans="1:15">
      <c r="A127" s="69"/>
      <c r="B127" s="70"/>
      <c r="C127" s="71" t="s">
        <v>364</v>
      </c>
      <c r="D127" s="71"/>
      <c r="E127" s="72">
        <v>738</v>
      </c>
      <c r="F127" s="67">
        <f>H127+J127</f>
        <v>0</v>
      </c>
      <c r="G127" s="67">
        <f t="shared" si="12"/>
        <v>0</v>
      </c>
      <c r="H127" s="75"/>
      <c r="I127" s="67"/>
      <c r="J127" s="75"/>
      <c r="K127" s="67"/>
      <c r="L127" s="20" t="e">
        <f t="shared" ca="1" si="8"/>
        <v>#NAME?</v>
      </c>
      <c r="M127" s="20" t="e">
        <f t="shared" ca="1" si="9"/>
        <v>#NAME?</v>
      </c>
      <c r="N127" s="20" t="e">
        <f t="shared" ca="1" si="10"/>
        <v>#NAME?</v>
      </c>
      <c r="O127" s="20" t="e">
        <f t="shared" ca="1" si="11"/>
        <v>#NAME?</v>
      </c>
    </row>
    <row r="128" spans="1:15">
      <c r="A128" s="69"/>
      <c r="B128" s="70"/>
      <c r="C128" s="71" t="s">
        <v>365</v>
      </c>
      <c r="D128" s="71"/>
      <c r="E128" s="72">
        <v>740</v>
      </c>
      <c r="F128" s="67">
        <f>H128+J128</f>
        <v>0</v>
      </c>
      <c r="G128" s="67">
        <f t="shared" si="12"/>
        <v>0</v>
      </c>
      <c r="H128" s="75"/>
      <c r="I128" s="67"/>
      <c r="J128" s="75"/>
      <c r="K128" s="67"/>
      <c r="L128" s="20" t="e">
        <f t="shared" ca="1" si="8"/>
        <v>#NAME?</v>
      </c>
      <c r="M128" s="20" t="e">
        <f t="shared" ca="1" si="9"/>
        <v>#NAME?</v>
      </c>
      <c r="N128" s="20" t="e">
        <f t="shared" ca="1" si="10"/>
        <v>#NAME?</v>
      </c>
      <c r="O128" s="20" t="e">
        <f t="shared" ca="1" si="11"/>
        <v>#NAME?</v>
      </c>
    </row>
    <row r="129" spans="1:15">
      <c r="A129" s="69"/>
      <c r="B129" s="70"/>
      <c r="C129" s="71" t="s">
        <v>366</v>
      </c>
      <c r="D129" s="71"/>
      <c r="E129" s="72">
        <v>742</v>
      </c>
      <c r="F129" s="67">
        <v>213670.88</v>
      </c>
      <c r="G129" s="67">
        <f t="shared" si="12"/>
        <v>213670.88</v>
      </c>
      <c r="H129" s="75">
        <v>854131.62</v>
      </c>
      <c r="I129" s="67">
        <v>213670.88</v>
      </c>
      <c r="J129" s="75"/>
      <c r="K129" s="67"/>
      <c r="L129" s="20" t="e">
        <f t="shared" ca="1" si="8"/>
        <v>#NAME?</v>
      </c>
      <c r="M129" s="20" t="e">
        <f t="shared" ca="1" si="9"/>
        <v>#NAME?</v>
      </c>
      <c r="N129" s="20" t="e">
        <f t="shared" ca="1" si="10"/>
        <v>#NAME?</v>
      </c>
      <c r="O129" s="20" t="e">
        <f t="shared" ca="1" si="11"/>
        <v>#NAME?</v>
      </c>
    </row>
    <row r="130" spans="1:15">
      <c r="A130" s="69"/>
      <c r="B130" s="70"/>
      <c r="C130" s="71" t="s">
        <v>367</v>
      </c>
      <c r="D130" s="71"/>
      <c r="E130" s="72">
        <v>743</v>
      </c>
      <c r="F130" s="67">
        <v>375199.56</v>
      </c>
      <c r="G130" s="67">
        <f t="shared" si="12"/>
        <v>375199.56</v>
      </c>
      <c r="H130" s="75">
        <v>366437.5</v>
      </c>
      <c r="I130" s="67">
        <v>375199.56</v>
      </c>
      <c r="J130" s="75"/>
      <c r="K130" s="67"/>
      <c r="L130" s="20" t="e">
        <f t="shared" ca="1" si="8"/>
        <v>#NAME?</v>
      </c>
      <c r="M130" s="20" t="e">
        <f t="shared" ca="1" si="9"/>
        <v>#NAME?</v>
      </c>
      <c r="N130" s="20" t="e">
        <f t="shared" ca="1" si="10"/>
        <v>#NAME?</v>
      </c>
      <c r="O130" s="20" t="e">
        <f t="shared" ca="1" si="11"/>
        <v>#NAME?</v>
      </c>
    </row>
    <row r="131" spans="1:15">
      <c r="A131" s="69"/>
      <c r="B131" s="70"/>
      <c r="C131" s="71" t="s">
        <v>363</v>
      </c>
      <c r="D131" s="71"/>
      <c r="E131" s="72">
        <v>749</v>
      </c>
      <c r="F131" s="67">
        <v>2126200.63</v>
      </c>
      <c r="G131" s="67">
        <f t="shared" si="12"/>
        <v>2126200.63</v>
      </c>
      <c r="H131" s="75">
        <v>1464810.32</v>
      </c>
      <c r="I131" s="67">
        <v>2126200.63</v>
      </c>
      <c r="J131" s="75"/>
      <c r="K131" s="67"/>
      <c r="L131" s="20" t="e">
        <f t="shared" ca="1" si="8"/>
        <v>#NAME?</v>
      </c>
      <c r="M131" s="20" t="e">
        <f t="shared" ca="1" si="9"/>
        <v>#NAME?</v>
      </c>
      <c r="N131" s="20" t="e">
        <f t="shared" ca="1" si="10"/>
        <v>#NAME?</v>
      </c>
      <c r="O131" s="20" t="e">
        <f t="shared" ca="1" si="11"/>
        <v>#NAME?</v>
      </c>
    </row>
    <row r="132" spans="1:15" ht="18" customHeight="1">
      <c r="A132" s="69"/>
      <c r="B132" s="70" t="s">
        <v>368</v>
      </c>
      <c r="C132" s="71"/>
      <c r="D132" s="71"/>
      <c r="E132" s="72"/>
      <c r="F132" s="76">
        <f>H132+J132</f>
        <v>68792893.589999989</v>
      </c>
      <c r="G132" s="76">
        <f t="shared" si="12"/>
        <v>82614735.079999983</v>
      </c>
      <c r="H132" s="76">
        <f>SUM(H99:H131)</f>
        <v>68792893.589999989</v>
      </c>
      <c r="I132" s="76">
        <f>SUM(I99:I131)</f>
        <v>82614735.079999983</v>
      </c>
      <c r="J132" s="76">
        <f>SUM(J99:J131)</f>
        <v>0</v>
      </c>
      <c r="K132" s="76">
        <f>SUM(K99:K131)</f>
        <v>0</v>
      </c>
      <c r="L132" s="20" t="e">
        <f t="shared" ca="1" si="8"/>
        <v>#NAME?</v>
      </c>
      <c r="M132" s="20" t="e">
        <f t="shared" ca="1" si="9"/>
        <v>#NAME?</v>
      </c>
      <c r="N132" s="20" t="e">
        <f t="shared" ca="1" si="10"/>
        <v>#NAME?</v>
      </c>
      <c r="O132" s="20" t="e">
        <f t="shared" ca="1" si="11"/>
        <v>#NAME?</v>
      </c>
    </row>
    <row r="133" spans="1:15">
      <c r="A133" s="69" t="s">
        <v>369</v>
      </c>
      <c r="B133" s="70"/>
      <c r="C133" s="71"/>
      <c r="D133" s="71"/>
      <c r="E133" s="72"/>
      <c r="F133" s="67"/>
      <c r="G133" s="67"/>
      <c r="H133" s="67"/>
      <c r="I133" s="67"/>
      <c r="J133" s="67"/>
      <c r="K133" s="67"/>
      <c r="L133" s="20" t="e">
        <f t="shared" ca="1" si="8"/>
        <v>#NAME?</v>
      </c>
      <c r="M133" s="20" t="e">
        <f t="shared" ca="1" si="9"/>
        <v>#NAME?</v>
      </c>
      <c r="N133" s="20" t="e">
        <f t="shared" ca="1" si="10"/>
        <v>#NAME?</v>
      </c>
      <c r="O133" s="20" t="e">
        <f t="shared" ca="1" si="11"/>
        <v>#NAME?</v>
      </c>
    </row>
    <row r="134" spans="1:15">
      <c r="A134" s="69"/>
      <c r="B134" s="70" t="s">
        <v>370</v>
      </c>
      <c r="C134" s="71"/>
      <c r="D134" s="71"/>
      <c r="E134" s="72"/>
      <c r="F134" s="82"/>
      <c r="G134" s="82"/>
      <c r="H134" s="82"/>
      <c r="I134" s="82"/>
      <c r="J134" s="82"/>
      <c r="K134" s="82"/>
      <c r="L134" s="20" t="e">
        <f t="shared" ca="1" si="8"/>
        <v>#NAME?</v>
      </c>
      <c r="M134" s="20" t="e">
        <f t="shared" ca="1" si="9"/>
        <v>#NAME?</v>
      </c>
      <c r="N134" s="20" t="e">
        <f t="shared" ca="1" si="10"/>
        <v>#NAME?</v>
      </c>
      <c r="O134" s="20" t="e">
        <f t="shared" ca="1" si="11"/>
        <v>#NAME?</v>
      </c>
    </row>
    <row r="135" spans="1:15">
      <c r="A135" s="69"/>
      <c r="B135" s="70"/>
      <c r="C135" s="71" t="s">
        <v>371</v>
      </c>
      <c r="D135" s="71"/>
      <c r="E135" s="72">
        <v>751</v>
      </c>
      <c r="F135" s="67">
        <v>3268911.77</v>
      </c>
      <c r="G135" s="67">
        <f t="shared" si="12"/>
        <v>3268911.77</v>
      </c>
      <c r="H135" s="75">
        <v>1606509.19</v>
      </c>
      <c r="I135" s="67">
        <v>3268911.77</v>
      </c>
      <c r="J135" s="75"/>
      <c r="K135" s="67"/>
      <c r="L135" s="20" t="e">
        <f t="shared" ca="1" si="8"/>
        <v>#NAME?</v>
      </c>
      <c r="M135" s="20" t="e">
        <f t="shared" ca="1" si="9"/>
        <v>#NAME?</v>
      </c>
      <c r="N135" s="20" t="e">
        <f t="shared" ca="1" si="10"/>
        <v>#NAME?</v>
      </c>
      <c r="O135" s="20" t="e">
        <f t="shared" ca="1" si="11"/>
        <v>#NAME?</v>
      </c>
    </row>
    <row r="136" spans="1:15">
      <c r="A136" s="69"/>
      <c r="B136" s="70"/>
      <c r="C136" s="71" t="s">
        <v>372</v>
      </c>
      <c r="D136" s="71"/>
      <c r="E136" s="72">
        <v>752</v>
      </c>
      <c r="F136" s="67">
        <f>H136+J136</f>
        <v>0</v>
      </c>
      <c r="G136" s="67">
        <f t="shared" si="12"/>
        <v>0</v>
      </c>
      <c r="H136" s="75"/>
      <c r="I136" s="67"/>
      <c r="J136" s="75"/>
      <c r="K136" s="67"/>
      <c r="L136" s="20" t="e">
        <f t="shared" ca="1" si="8"/>
        <v>#NAME?</v>
      </c>
      <c r="M136" s="20" t="e">
        <f t="shared" ca="1" si="9"/>
        <v>#NAME?</v>
      </c>
      <c r="N136" s="20" t="e">
        <f t="shared" ca="1" si="10"/>
        <v>#NAME?</v>
      </c>
      <c r="O136" s="20" t="e">
        <f t="shared" ca="1" si="11"/>
        <v>#NAME?</v>
      </c>
    </row>
    <row r="137" spans="1:15">
      <c r="A137" s="69"/>
      <c r="B137" s="70" t="s">
        <v>373</v>
      </c>
      <c r="C137" s="71"/>
      <c r="D137" s="71"/>
      <c r="E137" s="72"/>
      <c r="F137" s="67"/>
      <c r="G137" s="67"/>
      <c r="H137" s="67"/>
      <c r="I137" s="67"/>
      <c r="J137" s="67"/>
      <c r="K137" s="67"/>
      <c r="L137" s="20" t="e">
        <f t="shared" ca="1" si="8"/>
        <v>#NAME?</v>
      </c>
      <c r="M137" s="20" t="e">
        <f t="shared" ca="1" si="9"/>
        <v>#NAME?</v>
      </c>
      <c r="N137" s="20" t="e">
        <f t="shared" ca="1" si="10"/>
        <v>#NAME?</v>
      </c>
      <c r="O137" s="20" t="e">
        <f t="shared" ca="1" si="11"/>
        <v>#NAME?</v>
      </c>
    </row>
    <row r="138" spans="1:15">
      <c r="A138" s="69"/>
      <c r="B138" s="70"/>
      <c r="C138" s="71" t="s">
        <v>374</v>
      </c>
      <c r="D138" s="71"/>
      <c r="E138" s="72">
        <v>753</v>
      </c>
      <c r="F138" s="67">
        <v>535853.4</v>
      </c>
      <c r="G138" s="67">
        <f t="shared" si="12"/>
        <v>535853.4</v>
      </c>
      <c r="H138" s="75">
        <v>129097</v>
      </c>
      <c r="I138" s="67">
        <v>535853.4</v>
      </c>
      <c r="J138" s="75"/>
      <c r="K138" s="67"/>
      <c r="L138" s="20" t="e">
        <f t="shared" ca="1" si="8"/>
        <v>#NAME?</v>
      </c>
      <c r="M138" s="20" t="e">
        <f t="shared" ca="1" si="9"/>
        <v>#NAME?</v>
      </c>
      <c r="N138" s="20" t="e">
        <f t="shared" ca="1" si="10"/>
        <v>#NAME?</v>
      </c>
      <c r="O138" s="20" t="e">
        <f t="shared" ca="1" si="11"/>
        <v>#NAME?</v>
      </c>
    </row>
    <row r="139" spans="1:15">
      <c r="A139" s="69"/>
      <c r="B139" s="70"/>
      <c r="C139" s="71" t="s">
        <v>375</v>
      </c>
      <c r="D139" s="71"/>
      <c r="E139" s="72">
        <v>754</v>
      </c>
      <c r="F139" s="67">
        <v>516000</v>
      </c>
      <c r="G139" s="67">
        <f t="shared" si="12"/>
        <v>516000</v>
      </c>
      <c r="H139" s="75">
        <v>418000</v>
      </c>
      <c r="I139" s="67">
        <v>516000</v>
      </c>
      <c r="J139" s="75"/>
      <c r="K139" s="67"/>
      <c r="L139" s="20" t="e">
        <f t="shared" ca="1" si="8"/>
        <v>#NAME?</v>
      </c>
      <c r="M139" s="20" t="e">
        <f t="shared" ca="1" si="9"/>
        <v>#NAME?</v>
      </c>
      <c r="N139" s="20" t="e">
        <f t="shared" ca="1" si="10"/>
        <v>#NAME?</v>
      </c>
      <c r="O139" s="20" t="e">
        <f t="shared" ca="1" si="11"/>
        <v>#NAME?</v>
      </c>
    </row>
    <row r="140" spans="1:15">
      <c r="A140" s="69"/>
      <c r="B140" s="70" t="s">
        <v>376</v>
      </c>
      <c r="C140" s="71"/>
      <c r="D140" s="71"/>
      <c r="E140" s="72"/>
      <c r="F140" s="67"/>
      <c r="G140" s="67"/>
      <c r="H140" s="67"/>
      <c r="I140" s="67"/>
      <c r="J140" s="67"/>
      <c r="K140" s="67"/>
      <c r="L140" s="20" t="e">
        <f t="shared" ca="1" si="8"/>
        <v>#NAME?</v>
      </c>
      <c r="M140" s="20" t="e">
        <f t="shared" ca="1" si="9"/>
        <v>#NAME?</v>
      </c>
      <c r="N140" s="20" t="e">
        <f t="shared" ca="1" si="10"/>
        <v>#NAME?</v>
      </c>
      <c r="O140" s="20" t="e">
        <f t="shared" ca="1" si="11"/>
        <v>#NAME?</v>
      </c>
    </row>
    <row r="141" spans="1:15">
      <c r="A141" s="69"/>
      <c r="B141" s="70"/>
      <c r="C141" s="71" t="s">
        <v>377</v>
      </c>
      <c r="D141" s="71"/>
      <c r="E141" s="72">
        <v>755</v>
      </c>
      <c r="F141" s="67">
        <v>840466.26</v>
      </c>
      <c r="G141" s="67">
        <f t="shared" ref="G141:G204" si="14">I141+K141</f>
        <v>840466.26</v>
      </c>
      <c r="H141" s="75">
        <v>571875.94999999995</v>
      </c>
      <c r="I141" s="67">
        <v>840466.26</v>
      </c>
      <c r="J141" s="75"/>
      <c r="K141" s="67"/>
      <c r="L141" s="20" t="e">
        <f t="shared" ref="L141:L204" ca="1" si="15">IF(isformula(H141),2,TYPE(H141))</f>
        <v>#NAME?</v>
      </c>
      <c r="M141" s="20" t="e">
        <f t="shared" ref="M141:M204" ca="1" si="16">IF(isformula(I141),2,TYPE(I141))</f>
        <v>#NAME?</v>
      </c>
      <c r="N141" s="20" t="e">
        <f t="shared" ref="N141:N204" ca="1" si="17">IF(isformula(J141),2,TYPE(J141))</f>
        <v>#NAME?</v>
      </c>
      <c r="O141" s="20" t="e">
        <f t="shared" ref="O141:O204" ca="1" si="18">IF(isformula(K141),2,TYPE(K141))</f>
        <v>#NAME?</v>
      </c>
    </row>
    <row r="142" spans="1:15">
      <c r="A142" s="69"/>
      <c r="B142" s="70"/>
      <c r="C142" s="71" t="s">
        <v>378</v>
      </c>
      <c r="D142" s="71"/>
      <c r="E142" s="72">
        <v>756</v>
      </c>
      <c r="F142" s="67">
        <v>14900</v>
      </c>
      <c r="G142" s="67">
        <f t="shared" si="14"/>
        <v>14900</v>
      </c>
      <c r="H142" s="75">
        <v>3850</v>
      </c>
      <c r="I142" s="67">
        <v>14900</v>
      </c>
      <c r="J142" s="75"/>
      <c r="K142" s="67"/>
      <c r="L142" s="20" t="e">
        <f t="shared" ca="1" si="15"/>
        <v>#NAME?</v>
      </c>
      <c r="M142" s="20" t="e">
        <f t="shared" ca="1" si="16"/>
        <v>#NAME?</v>
      </c>
      <c r="N142" s="20" t="e">
        <f t="shared" ca="1" si="17"/>
        <v>#NAME?</v>
      </c>
      <c r="O142" s="20" t="e">
        <f t="shared" ca="1" si="18"/>
        <v>#NAME?</v>
      </c>
    </row>
    <row r="143" spans="1:15">
      <c r="A143" s="69"/>
      <c r="B143" s="70"/>
      <c r="C143" s="71" t="s">
        <v>379</v>
      </c>
      <c r="D143" s="71"/>
      <c r="E143" s="72">
        <v>757</v>
      </c>
      <c r="F143" s="67">
        <v>9580.85</v>
      </c>
      <c r="G143" s="67">
        <f t="shared" si="14"/>
        <v>9580.85</v>
      </c>
      <c r="H143" s="75"/>
      <c r="I143" s="67">
        <v>9580.85</v>
      </c>
      <c r="J143" s="75"/>
      <c r="K143" s="67"/>
      <c r="L143" s="20" t="e">
        <f t="shared" ca="1" si="15"/>
        <v>#NAME?</v>
      </c>
      <c r="M143" s="20" t="e">
        <f t="shared" ca="1" si="16"/>
        <v>#NAME?</v>
      </c>
      <c r="N143" s="20" t="e">
        <f t="shared" ca="1" si="17"/>
        <v>#NAME?</v>
      </c>
      <c r="O143" s="20" t="e">
        <f t="shared" ca="1" si="18"/>
        <v>#NAME?</v>
      </c>
    </row>
    <row r="144" spans="1:15">
      <c r="A144" s="69"/>
      <c r="B144" s="70"/>
      <c r="C144" s="71" t="s">
        <v>380</v>
      </c>
      <c r="D144" s="71"/>
      <c r="E144" s="72">
        <v>758</v>
      </c>
      <c r="F144" s="67">
        <v>596915.5</v>
      </c>
      <c r="G144" s="67">
        <f t="shared" si="14"/>
        <v>596915.5</v>
      </c>
      <c r="H144" s="75">
        <v>1184343</v>
      </c>
      <c r="I144" s="67">
        <v>596915.5</v>
      </c>
      <c r="J144" s="75"/>
      <c r="K144" s="67"/>
      <c r="L144" s="20" t="e">
        <f t="shared" ca="1" si="15"/>
        <v>#NAME?</v>
      </c>
      <c r="M144" s="20" t="e">
        <f t="shared" ca="1" si="16"/>
        <v>#NAME?</v>
      </c>
      <c r="N144" s="20" t="e">
        <f t="shared" ca="1" si="17"/>
        <v>#NAME?</v>
      </c>
      <c r="O144" s="20" t="e">
        <f t="shared" ca="1" si="18"/>
        <v>#NAME?</v>
      </c>
    </row>
    <row r="145" spans="1:15">
      <c r="A145" s="69"/>
      <c r="B145" s="70"/>
      <c r="C145" s="71" t="s">
        <v>381</v>
      </c>
      <c r="D145" s="71"/>
      <c r="E145" s="72">
        <v>759</v>
      </c>
      <c r="F145" s="67">
        <v>365555.20000000001</v>
      </c>
      <c r="G145" s="67">
        <f t="shared" si="14"/>
        <v>365555.20000000001</v>
      </c>
      <c r="H145" s="75">
        <v>51273.3</v>
      </c>
      <c r="I145" s="67">
        <v>365555.20000000001</v>
      </c>
      <c r="J145" s="75"/>
      <c r="K145" s="67"/>
      <c r="L145" s="20" t="e">
        <f t="shared" ca="1" si="15"/>
        <v>#NAME?</v>
      </c>
      <c r="M145" s="20" t="e">
        <f t="shared" ca="1" si="16"/>
        <v>#NAME?</v>
      </c>
      <c r="N145" s="20" t="e">
        <f t="shared" ca="1" si="17"/>
        <v>#NAME?</v>
      </c>
      <c r="O145" s="20" t="e">
        <f t="shared" ca="1" si="18"/>
        <v>#NAME?</v>
      </c>
    </row>
    <row r="146" spans="1:15">
      <c r="A146" s="69"/>
      <c r="B146" s="70"/>
      <c r="C146" s="71" t="s">
        <v>382</v>
      </c>
      <c r="D146" s="71"/>
      <c r="E146" s="72">
        <v>760</v>
      </c>
      <c r="F146" s="67">
        <f>H146+J146</f>
        <v>10000</v>
      </c>
      <c r="G146" s="67">
        <f t="shared" si="14"/>
        <v>0</v>
      </c>
      <c r="H146" s="75">
        <v>10000</v>
      </c>
      <c r="I146" s="67">
        <v>0</v>
      </c>
      <c r="J146" s="75"/>
      <c r="K146" s="67"/>
      <c r="L146" s="20" t="e">
        <f t="shared" ca="1" si="15"/>
        <v>#NAME?</v>
      </c>
      <c r="M146" s="20" t="e">
        <f t="shared" ca="1" si="16"/>
        <v>#NAME?</v>
      </c>
      <c r="N146" s="20" t="e">
        <f t="shared" ca="1" si="17"/>
        <v>#NAME?</v>
      </c>
      <c r="O146" s="20" t="e">
        <f t="shared" ca="1" si="18"/>
        <v>#NAME?</v>
      </c>
    </row>
    <row r="147" spans="1:15">
      <c r="A147" s="69"/>
      <c r="B147" s="70"/>
      <c r="C147" s="71" t="s">
        <v>383</v>
      </c>
      <c r="D147" s="71"/>
      <c r="E147" s="72">
        <v>761</v>
      </c>
      <c r="F147" s="67">
        <v>8576729.1600000001</v>
      </c>
      <c r="G147" s="67">
        <f t="shared" si="14"/>
        <v>8576729.1600000001</v>
      </c>
      <c r="H147" s="75">
        <v>6614429.8099999996</v>
      </c>
      <c r="I147" s="67">
        <v>8576729.1600000001</v>
      </c>
      <c r="J147" s="75"/>
      <c r="K147" s="67"/>
      <c r="L147" s="20" t="e">
        <f t="shared" ca="1" si="15"/>
        <v>#NAME?</v>
      </c>
      <c r="M147" s="20" t="e">
        <f t="shared" ca="1" si="16"/>
        <v>#NAME?</v>
      </c>
      <c r="N147" s="20" t="e">
        <f t="shared" ca="1" si="17"/>
        <v>#NAME?</v>
      </c>
      <c r="O147" s="20" t="e">
        <f t="shared" ca="1" si="18"/>
        <v>#NAME?</v>
      </c>
    </row>
    <row r="148" spans="1:15">
      <c r="A148" s="69"/>
      <c r="B148" s="70"/>
      <c r="C148" s="71" t="s">
        <v>384</v>
      </c>
      <c r="D148" s="71"/>
      <c r="E148" s="72">
        <v>762</v>
      </c>
      <c r="F148" s="67">
        <v>111496</v>
      </c>
      <c r="G148" s="67">
        <f t="shared" si="14"/>
        <v>111496</v>
      </c>
      <c r="H148" s="75">
        <v>10000</v>
      </c>
      <c r="I148" s="67">
        <v>111496</v>
      </c>
      <c r="J148" s="75"/>
      <c r="K148" s="67"/>
      <c r="L148" s="20" t="e">
        <f t="shared" ca="1" si="15"/>
        <v>#NAME?</v>
      </c>
      <c r="M148" s="20" t="e">
        <f t="shared" ca="1" si="16"/>
        <v>#NAME?</v>
      </c>
      <c r="N148" s="20" t="e">
        <f t="shared" ca="1" si="17"/>
        <v>#NAME?</v>
      </c>
      <c r="O148" s="20" t="e">
        <f t="shared" ca="1" si="18"/>
        <v>#NAME?</v>
      </c>
    </row>
    <row r="149" spans="1:15">
      <c r="A149" s="69"/>
      <c r="B149" s="70"/>
      <c r="C149" s="71" t="s">
        <v>385</v>
      </c>
      <c r="D149" s="71"/>
      <c r="E149" s="72">
        <v>763</v>
      </c>
      <c r="F149" s="67">
        <f>H149+J149</f>
        <v>0</v>
      </c>
      <c r="G149" s="67">
        <f t="shared" si="14"/>
        <v>0</v>
      </c>
      <c r="H149" s="75"/>
      <c r="I149" s="67"/>
      <c r="J149" s="75"/>
      <c r="K149" s="67"/>
      <c r="L149" s="20" t="e">
        <f t="shared" ca="1" si="15"/>
        <v>#NAME?</v>
      </c>
      <c r="M149" s="20" t="e">
        <f t="shared" ca="1" si="16"/>
        <v>#NAME?</v>
      </c>
      <c r="N149" s="20" t="e">
        <f t="shared" ca="1" si="17"/>
        <v>#NAME?</v>
      </c>
      <c r="O149" s="20" t="e">
        <f t="shared" ca="1" si="18"/>
        <v>#NAME?</v>
      </c>
    </row>
    <row r="150" spans="1:15">
      <c r="A150" s="69"/>
      <c r="B150" s="70"/>
      <c r="C150" s="71" t="s">
        <v>386</v>
      </c>
      <c r="D150" s="71"/>
      <c r="E150" s="72">
        <v>764</v>
      </c>
      <c r="F150" s="67">
        <f>H150+J150</f>
        <v>0</v>
      </c>
      <c r="G150" s="67">
        <f t="shared" si="14"/>
        <v>0</v>
      </c>
      <c r="H150" s="75"/>
      <c r="I150" s="67"/>
      <c r="J150" s="75"/>
      <c r="K150" s="67"/>
      <c r="L150" s="20" t="e">
        <f t="shared" ca="1" si="15"/>
        <v>#NAME?</v>
      </c>
      <c r="M150" s="20" t="e">
        <f t="shared" ca="1" si="16"/>
        <v>#NAME?</v>
      </c>
      <c r="N150" s="20" t="e">
        <f t="shared" ca="1" si="17"/>
        <v>#NAME?</v>
      </c>
      <c r="O150" s="20" t="e">
        <f t="shared" ca="1" si="18"/>
        <v>#NAME?</v>
      </c>
    </row>
    <row r="151" spans="1:15">
      <c r="A151" s="69"/>
      <c r="B151" s="70"/>
      <c r="C151" s="71" t="s">
        <v>387</v>
      </c>
      <c r="D151" s="71"/>
      <c r="E151" s="72">
        <v>765</v>
      </c>
      <c r="F151" s="67">
        <v>193668</v>
      </c>
      <c r="G151" s="67">
        <f t="shared" si="14"/>
        <v>193668</v>
      </c>
      <c r="H151" s="75">
        <v>42800</v>
      </c>
      <c r="I151" s="67">
        <v>193668</v>
      </c>
      <c r="J151" s="75"/>
      <c r="K151" s="67"/>
      <c r="L151" s="20" t="e">
        <f t="shared" ca="1" si="15"/>
        <v>#NAME?</v>
      </c>
      <c r="M151" s="20" t="e">
        <f t="shared" ca="1" si="16"/>
        <v>#NAME?</v>
      </c>
      <c r="N151" s="20" t="e">
        <f t="shared" ca="1" si="17"/>
        <v>#NAME?</v>
      </c>
      <c r="O151" s="20" t="e">
        <f t="shared" ca="1" si="18"/>
        <v>#NAME?</v>
      </c>
    </row>
    <row r="152" spans="1:15">
      <c r="A152" s="69"/>
      <c r="B152" s="70" t="s">
        <v>388</v>
      </c>
      <c r="C152" s="71"/>
      <c r="D152" s="71"/>
      <c r="E152" s="72"/>
      <c r="F152" s="67"/>
      <c r="G152" s="67"/>
      <c r="H152" s="67"/>
      <c r="I152" s="67"/>
      <c r="J152" s="67"/>
      <c r="K152" s="67"/>
      <c r="L152" s="20" t="e">
        <f t="shared" ca="1" si="15"/>
        <v>#NAME?</v>
      </c>
      <c r="M152" s="20" t="e">
        <f t="shared" ca="1" si="16"/>
        <v>#NAME?</v>
      </c>
      <c r="N152" s="20" t="e">
        <f t="shared" ca="1" si="17"/>
        <v>#NAME?</v>
      </c>
      <c r="O152" s="20" t="e">
        <f t="shared" ca="1" si="18"/>
        <v>#NAME?</v>
      </c>
    </row>
    <row r="153" spans="1:15">
      <c r="A153" s="69"/>
      <c r="B153" s="70"/>
      <c r="C153" s="71" t="s">
        <v>389</v>
      </c>
      <c r="D153" s="71"/>
      <c r="E153" s="72">
        <v>766</v>
      </c>
      <c r="F153" s="67">
        <v>545745.86</v>
      </c>
      <c r="G153" s="67">
        <f t="shared" si="14"/>
        <v>545745.86</v>
      </c>
      <c r="H153" s="75">
        <v>492171.83</v>
      </c>
      <c r="I153" s="67">
        <v>545745.86</v>
      </c>
      <c r="J153" s="75"/>
      <c r="K153" s="67"/>
      <c r="L153" s="20" t="e">
        <f t="shared" ca="1" si="15"/>
        <v>#NAME?</v>
      </c>
      <c r="M153" s="20" t="e">
        <f t="shared" ca="1" si="16"/>
        <v>#NAME?</v>
      </c>
      <c r="N153" s="20" t="e">
        <f t="shared" ca="1" si="17"/>
        <v>#NAME?</v>
      </c>
      <c r="O153" s="20" t="e">
        <f t="shared" ca="1" si="18"/>
        <v>#NAME?</v>
      </c>
    </row>
    <row r="154" spans="1:15">
      <c r="A154" s="69"/>
      <c r="B154" s="70"/>
      <c r="C154" s="71" t="s">
        <v>390</v>
      </c>
      <c r="D154" s="71"/>
      <c r="E154" s="72">
        <v>767</v>
      </c>
      <c r="F154" s="67">
        <v>1438151.81</v>
      </c>
      <c r="G154" s="67">
        <f t="shared" si="14"/>
        <v>1438151.81</v>
      </c>
      <c r="H154" s="75">
        <v>2131882.16</v>
      </c>
      <c r="I154" s="67">
        <v>1438151.81</v>
      </c>
      <c r="J154" s="75"/>
      <c r="K154" s="67"/>
      <c r="L154" s="20" t="e">
        <f t="shared" ca="1" si="15"/>
        <v>#NAME?</v>
      </c>
      <c r="M154" s="20" t="e">
        <f t="shared" ca="1" si="16"/>
        <v>#NAME?</v>
      </c>
      <c r="N154" s="20" t="e">
        <f t="shared" ca="1" si="17"/>
        <v>#NAME?</v>
      </c>
      <c r="O154" s="20" t="e">
        <f t="shared" ca="1" si="18"/>
        <v>#NAME?</v>
      </c>
    </row>
    <row r="155" spans="1:15">
      <c r="A155" s="69"/>
      <c r="B155" s="70"/>
      <c r="C155" s="71" t="s">
        <v>391</v>
      </c>
      <c r="D155" s="71"/>
      <c r="E155" s="72">
        <v>768</v>
      </c>
      <c r="F155" s="67">
        <f>H155+J155</f>
        <v>0</v>
      </c>
      <c r="G155" s="67">
        <f t="shared" si="14"/>
        <v>0</v>
      </c>
      <c r="H155" s="75"/>
      <c r="I155" s="67"/>
      <c r="J155" s="75"/>
      <c r="K155" s="67"/>
      <c r="L155" s="20" t="e">
        <f t="shared" ca="1" si="15"/>
        <v>#NAME?</v>
      </c>
      <c r="M155" s="20" t="e">
        <f t="shared" ca="1" si="16"/>
        <v>#NAME?</v>
      </c>
      <c r="N155" s="20" t="e">
        <f t="shared" ca="1" si="17"/>
        <v>#NAME?</v>
      </c>
      <c r="O155" s="20" t="e">
        <f t="shared" ca="1" si="18"/>
        <v>#NAME?</v>
      </c>
    </row>
    <row r="156" spans="1:15">
      <c r="A156" s="69"/>
      <c r="B156" s="70" t="s">
        <v>392</v>
      </c>
      <c r="C156" s="71"/>
      <c r="D156" s="71"/>
      <c r="E156" s="72"/>
      <c r="F156" s="67"/>
      <c r="G156" s="67"/>
      <c r="H156" s="67"/>
      <c r="I156" s="67"/>
      <c r="J156" s="67"/>
      <c r="K156" s="67"/>
      <c r="L156" s="20" t="e">
        <f t="shared" ca="1" si="15"/>
        <v>#NAME?</v>
      </c>
      <c r="M156" s="20" t="e">
        <f t="shared" ca="1" si="16"/>
        <v>#NAME?</v>
      </c>
      <c r="N156" s="20" t="e">
        <f t="shared" ca="1" si="17"/>
        <v>#NAME?</v>
      </c>
      <c r="O156" s="20" t="e">
        <f t="shared" ca="1" si="18"/>
        <v>#NAME?</v>
      </c>
    </row>
    <row r="157" spans="1:15">
      <c r="A157" s="69"/>
      <c r="B157" s="70"/>
      <c r="C157" s="71" t="s">
        <v>393</v>
      </c>
      <c r="D157" s="71"/>
      <c r="E157" s="72">
        <v>771</v>
      </c>
      <c r="F157" s="67">
        <v>14471.88</v>
      </c>
      <c r="G157" s="67">
        <f t="shared" si="14"/>
        <v>14471.88</v>
      </c>
      <c r="H157" s="75">
        <v>7650</v>
      </c>
      <c r="I157" s="67">
        <v>14471.88</v>
      </c>
      <c r="J157" s="75"/>
      <c r="K157" s="67"/>
      <c r="L157" s="20" t="e">
        <f t="shared" ca="1" si="15"/>
        <v>#NAME?</v>
      </c>
      <c r="M157" s="20" t="e">
        <f t="shared" ca="1" si="16"/>
        <v>#NAME?</v>
      </c>
      <c r="N157" s="20" t="e">
        <f t="shared" ca="1" si="17"/>
        <v>#NAME?</v>
      </c>
      <c r="O157" s="20" t="e">
        <f t="shared" ca="1" si="18"/>
        <v>#NAME?</v>
      </c>
    </row>
    <row r="158" spans="1:15">
      <c r="A158" s="69"/>
      <c r="B158" s="70"/>
      <c r="C158" s="71" t="s">
        <v>394</v>
      </c>
      <c r="D158" s="71"/>
      <c r="E158" s="72">
        <v>772</v>
      </c>
      <c r="F158" s="67">
        <v>142117.41</v>
      </c>
      <c r="G158" s="67">
        <f t="shared" si="14"/>
        <v>142117.41</v>
      </c>
      <c r="H158" s="75">
        <v>146643.25</v>
      </c>
      <c r="I158" s="67">
        <v>142117.41</v>
      </c>
      <c r="J158" s="75"/>
      <c r="K158" s="67"/>
      <c r="L158" s="20" t="e">
        <f t="shared" ca="1" si="15"/>
        <v>#NAME?</v>
      </c>
      <c r="M158" s="20" t="e">
        <f t="shared" ca="1" si="16"/>
        <v>#NAME?</v>
      </c>
      <c r="N158" s="20" t="e">
        <f t="shared" ca="1" si="17"/>
        <v>#NAME?</v>
      </c>
      <c r="O158" s="20" t="e">
        <f t="shared" ca="1" si="18"/>
        <v>#NAME?</v>
      </c>
    </row>
    <row r="159" spans="1:15">
      <c r="A159" s="69"/>
      <c r="B159" s="70"/>
      <c r="C159" s="71" t="s">
        <v>395</v>
      </c>
      <c r="D159" s="71"/>
      <c r="E159" s="72">
        <v>773</v>
      </c>
      <c r="F159" s="67">
        <v>343734.49</v>
      </c>
      <c r="G159" s="67">
        <f t="shared" si="14"/>
        <v>343734.49</v>
      </c>
      <c r="H159" s="75">
        <v>280281.68</v>
      </c>
      <c r="I159" s="67">
        <v>343734.49</v>
      </c>
      <c r="J159" s="75"/>
      <c r="K159" s="67"/>
      <c r="L159" s="20" t="e">
        <f t="shared" ca="1" si="15"/>
        <v>#NAME?</v>
      </c>
      <c r="M159" s="20" t="e">
        <f t="shared" ca="1" si="16"/>
        <v>#NAME?</v>
      </c>
      <c r="N159" s="20" t="e">
        <f t="shared" ca="1" si="17"/>
        <v>#NAME?</v>
      </c>
      <c r="O159" s="20" t="e">
        <f t="shared" ca="1" si="18"/>
        <v>#NAME?</v>
      </c>
    </row>
    <row r="160" spans="1:15">
      <c r="A160" s="69"/>
      <c r="B160" s="70"/>
      <c r="C160" s="71" t="s">
        <v>396</v>
      </c>
      <c r="D160" s="71"/>
      <c r="E160" s="72">
        <v>774</v>
      </c>
      <c r="F160" s="67">
        <v>57698.45</v>
      </c>
      <c r="G160" s="67">
        <f t="shared" si="14"/>
        <v>57698.45</v>
      </c>
      <c r="H160" s="75">
        <v>25502.400000000001</v>
      </c>
      <c r="I160" s="67">
        <v>57698.45</v>
      </c>
      <c r="J160" s="75"/>
      <c r="K160" s="67"/>
      <c r="L160" s="20" t="e">
        <f t="shared" ca="1" si="15"/>
        <v>#NAME?</v>
      </c>
      <c r="M160" s="20" t="e">
        <f t="shared" ca="1" si="16"/>
        <v>#NAME?</v>
      </c>
      <c r="N160" s="20" t="e">
        <f t="shared" ca="1" si="17"/>
        <v>#NAME?</v>
      </c>
      <c r="O160" s="20" t="e">
        <f t="shared" ca="1" si="18"/>
        <v>#NAME?</v>
      </c>
    </row>
    <row r="161" spans="1:15">
      <c r="A161" s="69"/>
      <c r="B161" s="70"/>
      <c r="C161" s="71" t="s">
        <v>397</v>
      </c>
      <c r="D161" s="71"/>
      <c r="E161" s="72">
        <v>775</v>
      </c>
      <c r="F161" s="67">
        <f>H161+J161</f>
        <v>0</v>
      </c>
      <c r="G161" s="67">
        <f t="shared" si="14"/>
        <v>0</v>
      </c>
      <c r="H161" s="75"/>
      <c r="I161" s="67"/>
      <c r="J161" s="75"/>
      <c r="K161" s="67"/>
      <c r="L161" s="20" t="e">
        <f t="shared" ca="1" si="15"/>
        <v>#NAME?</v>
      </c>
      <c r="M161" s="20" t="e">
        <f t="shared" ca="1" si="16"/>
        <v>#NAME?</v>
      </c>
      <c r="N161" s="20" t="e">
        <f t="shared" ca="1" si="17"/>
        <v>#NAME?</v>
      </c>
      <c r="O161" s="20" t="e">
        <f t="shared" ca="1" si="18"/>
        <v>#NAME?</v>
      </c>
    </row>
    <row r="162" spans="1:15">
      <c r="A162" s="69"/>
      <c r="B162" s="70" t="s">
        <v>398</v>
      </c>
      <c r="C162" s="71"/>
      <c r="D162" s="71"/>
      <c r="E162" s="72">
        <v>778</v>
      </c>
      <c r="F162" s="67">
        <v>20200</v>
      </c>
      <c r="G162" s="67">
        <f t="shared" si="14"/>
        <v>20200</v>
      </c>
      <c r="H162" s="75">
        <v>71000</v>
      </c>
      <c r="I162" s="67">
        <v>20200</v>
      </c>
      <c r="J162" s="75"/>
      <c r="K162" s="67"/>
      <c r="L162" s="20" t="e">
        <f t="shared" ca="1" si="15"/>
        <v>#NAME?</v>
      </c>
      <c r="M162" s="20" t="e">
        <f t="shared" ca="1" si="16"/>
        <v>#NAME?</v>
      </c>
      <c r="N162" s="20" t="e">
        <f t="shared" ca="1" si="17"/>
        <v>#NAME?</v>
      </c>
      <c r="O162" s="20" t="e">
        <f t="shared" ca="1" si="18"/>
        <v>#NAME?</v>
      </c>
    </row>
    <row r="163" spans="1:15">
      <c r="A163" s="69"/>
      <c r="B163" s="70" t="s">
        <v>399</v>
      </c>
      <c r="C163" s="71"/>
      <c r="D163" s="71"/>
      <c r="E163" s="72">
        <v>779</v>
      </c>
      <c r="F163" s="67">
        <f>H163+J163</f>
        <v>0</v>
      </c>
      <c r="G163" s="67">
        <f t="shared" si="14"/>
        <v>0</v>
      </c>
      <c r="H163" s="75"/>
      <c r="I163" s="67"/>
      <c r="J163" s="75"/>
      <c r="K163" s="67"/>
      <c r="L163" s="20" t="e">
        <f t="shared" ca="1" si="15"/>
        <v>#NAME?</v>
      </c>
      <c r="M163" s="20" t="e">
        <f t="shared" ca="1" si="16"/>
        <v>#NAME?</v>
      </c>
      <c r="N163" s="20" t="e">
        <f t="shared" ca="1" si="17"/>
        <v>#NAME?</v>
      </c>
      <c r="O163" s="20" t="e">
        <f t="shared" ca="1" si="18"/>
        <v>#NAME?</v>
      </c>
    </row>
    <row r="164" spans="1:15">
      <c r="A164" s="69"/>
      <c r="B164" s="70" t="s">
        <v>400</v>
      </c>
      <c r="C164" s="71"/>
      <c r="D164" s="71"/>
      <c r="E164" s="72">
        <v>780</v>
      </c>
      <c r="F164" s="67">
        <v>15000</v>
      </c>
      <c r="G164" s="67">
        <f t="shared" si="14"/>
        <v>15000</v>
      </c>
      <c r="H164" s="75"/>
      <c r="I164" s="67">
        <v>15000</v>
      </c>
      <c r="J164" s="75"/>
      <c r="K164" s="67"/>
      <c r="L164" s="20" t="e">
        <f t="shared" ca="1" si="15"/>
        <v>#NAME?</v>
      </c>
      <c r="M164" s="20" t="e">
        <f t="shared" ca="1" si="16"/>
        <v>#NAME?</v>
      </c>
      <c r="N164" s="20" t="e">
        <f t="shared" ca="1" si="17"/>
        <v>#NAME?</v>
      </c>
      <c r="O164" s="20" t="e">
        <f t="shared" ca="1" si="18"/>
        <v>#NAME?</v>
      </c>
    </row>
    <row r="165" spans="1:15">
      <c r="A165" s="69"/>
      <c r="B165" s="70" t="s">
        <v>401</v>
      </c>
      <c r="C165" s="71"/>
      <c r="D165" s="71"/>
      <c r="E165" s="72">
        <v>781</v>
      </c>
      <c r="F165" s="67">
        <f>H165+J165</f>
        <v>0</v>
      </c>
      <c r="G165" s="67">
        <f t="shared" si="14"/>
        <v>0</v>
      </c>
      <c r="H165" s="75"/>
      <c r="I165" s="67"/>
      <c r="J165" s="75"/>
      <c r="K165" s="67"/>
      <c r="L165" s="20" t="e">
        <f t="shared" ca="1" si="15"/>
        <v>#NAME?</v>
      </c>
      <c r="M165" s="20" t="e">
        <f t="shared" ca="1" si="16"/>
        <v>#NAME?</v>
      </c>
      <c r="N165" s="20" t="e">
        <f t="shared" ca="1" si="17"/>
        <v>#NAME?</v>
      </c>
      <c r="O165" s="20" t="e">
        <f t="shared" ca="1" si="18"/>
        <v>#NAME?</v>
      </c>
    </row>
    <row r="166" spans="1:15">
      <c r="A166" s="69"/>
      <c r="B166" s="70" t="s">
        <v>402</v>
      </c>
      <c r="C166" s="71"/>
      <c r="D166" s="71"/>
      <c r="E166" s="72">
        <v>782</v>
      </c>
      <c r="F166" s="67">
        <f>H166+J166</f>
        <v>0</v>
      </c>
      <c r="G166" s="67">
        <f t="shared" si="14"/>
        <v>0</v>
      </c>
      <c r="H166" s="75"/>
      <c r="I166" s="67"/>
      <c r="J166" s="75"/>
      <c r="K166" s="67"/>
      <c r="L166" s="20" t="e">
        <f t="shared" ca="1" si="15"/>
        <v>#NAME?</v>
      </c>
      <c r="M166" s="20" t="e">
        <f t="shared" ca="1" si="16"/>
        <v>#NAME?</v>
      </c>
      <c r="N166" s="20" t="e">
        <f t="shared" ca="1" si="17"/>
        <v>#NAME?</v>
      </c>
      <c r="O166" s="20" t="e">
        <f t="shared" ca="1" si="18"/>
        <v>#NAME?</v>
      </c>
    </row>
    <row r="167" spans="1:15">
      <c r="A167" s="69"/>
      <c r="B167" s="70" t="s">
        <v>403</v>
      </c>
      <c r="C167" s="71"/>
      <c r="D167" s="71"/>
      <c r="E167" s="72">
        <v>783</v>
      </c>
      <c r="F167" s="67">
        <v>735901</v>
      </c>
      <c r="G167" s="67">
        <f t="shared" si="14"/>
        <v>735901</v>
      </c>
      <c r="H167" s="75">
        <v>260500</v>
      </c>
      <c r="I167" s="67">
        <v>735901</v>
      </c>
      <c r="J167" s="75"/>
      <c r="K167" s="67"/>
      <c r="L167" s="20" t="e">
        <f t="shared" ca="1" si="15"/>
        <v>#NAME?</v>
      </c>
      <c r="M167" s="20" t="e">
        <f t="shared" ca="1" si="16"/>
        <v>#NAME?</v>
      </c>
      <c r="N167" s="20" t="e">
        <f t="shared" ca="1" si="17"/>
        <v>#NAME?</v>
      </c>
      <c r="O167" s="20" t="e">
        <f t="shared" ca="1" si="18"/>
        <v>#NAME?</v>
      </c>
    </row>
    <row r="168" spans="1:15">
      <c r="A168" s="69"/>
      <c r="B168" s="70" t="s">
        <v>404</v>
      </c>
      <c r="C168" s="71"/>
      <c r="D168" s="71"/>
      <c r="E168" s="72">
        <v>784</v>
      </c>
      <c r="F168" s="67">
        <f>H168+J168</f>
        <v>0</v>
      </c>
      <c r="G168" s="67">
        <f t="shared" si="14"/>
        <v>0</v>
      </c>
      <c r="H168" s="75"/>
      <c r="I168" s="67"/>
      <c r="J168" s="75"/>
      <c r="K168" s="67"/>
      <c r="L168" s="20" t="e">
        <f t="shared" ca="1" si="15"/>
        <v>#NAME?</v>
      </c>
      <c r="M168" s="20" t="e">
        <f t="shared" ca="1" si="16"/>
        <v>#NAME?</v>
      </c>
      <c r="N168" s="20" t="e">
        <f t="shared" ca="1" si="17"/>
        <v>#NAME?</v>
      </c>
      <c r="O168" s="20" t="e">
        <f t="shared" ca="1" si="18"/>
        <v>#NAME?</v>
      </c>
    </row>
    <row r="169" spans="1:15">
      <c r="A169" s="69"/>
      <c r="B169" s="70" t="s">
        <v>405</v>
      </c>
      <c r="C169" s="71"/>
      <c r="D169" s="71"/>
      <c r="E169" s="72">
        <v>785</v>
      </c>
      <c r="F169" s="67">
        <f>H169+J169</f>
        <v>0</v>
      </c>
      <c r="G169" s="67">
        <f t="shared" si="14"/>
        <v>0</v>
      </c>
      <c r="H169" s="75"/>
      <c r="I169" s="67"/>
      <c r="J169" s="75"/>
      <c r="K169" s="67"/>
      <c r="L169" s="20" t="e">
        <f t="shared" ca="1" si="15"/>
        <v>#NAME?</v>
      </c>
      <c r="M169" s="20" t="e">
        <f t="shared" ca="1" si="16"/>
        <v>#NAME?</v>
      </c>
      <c r="N169" s="20" t="e">
        <f t="shared" ca="1" si="17"/>
        <v>#NAME?</v>
      </c>
      <c r="O169" s="20" t="e">
        <f t="shared" ca="1" si="18"/>
        <v>#NAME?</v>
      </c>
    </row>
    <row r="170" spans="1:15">
      <c r="A170" s="69"/>
      <c r="B170" s="70" t="s">
        <v>406</v>
      </c>
      <c r="C170" s="71"/>
      <c r="D170" s="71"/>
      <c r="E170" s="72">
        <v>786</v>
      </c>
      <c r="F170" s="67">
        <v>5437</v>
      </c>
      <c r="G170" s="67">
        <f t="shared" si="14"/>
        <v>5437</v>
      </c>
      <c r="H170" s="75">
        <v>18689</v>
      </c>
      <c r="I170" s="67">
        <v>5437</v>
      </c>
      <c r="J170" s="75"/>
      <c r="K170" s="67"/>
      <c r="L170" s="20" t="e">
        <f t="shared" ca="1" si="15"/>
        <v>#NAME?</v>
      </c>
      <c r="M170" s="20" t="e">
        <f t="shared" ca="1" si="16"/>
        <v>#NAME?</v>
      </c>
      <c r="N170" s="20" t="e">
        <f t="shared" ca="1" si="17"/>
        <v>#NAME?</v>
      </c>
      <c r="O170" s="20" t="e">
        <f t="shared" ca="1" si="18"/>
        <v>#NAME?</v>
      </c>
    </row>
    <row r="171" spans="1:15">
      <c r="A171" s="69"/>
      <c r="B171" s="70" t="s">
        <v>407</v>
      </c>
      <c r="C171" s="71"/>
      <c r="D171" s="71"/>
      <c r="E171" s="72">
        <v>787</v>
      </c>
      <c r="F171" s="67">
        <f>H171+J171</f>
        <v>0</v>
      </c>
      <c r="G171" s="67">
        <f t="shared" si="14"/>
        <v>0</v>
      </c>
      <c r="H171" s="75"/>
      <c r="I171" s="67"/>
      <c r="J171" s="75"/>
      <c r="K171" s="67"/>
      <c r="L171" s="20" t="e">
        <f t="shared" ca="1" si="15"/>
        <v>#NAME?</v>
      </c>
      <c r="M171" s="20" t="e">
        <f t="shared" ca="1" si="16"/>
        <v>#NAME?</v>
      </c>
      <c r="N171" s="20" t="e">
        <f t="shared" ca="1" si="17"/>
        <v>#NAME?</v>
      </c>
      <c r="O171" s="20" t="e">
        <f t="shared" ca="1" si="18"/>
        <v>#NAME?</v>
      </c>
    </row>
    <row r="172" spans="1:15">
      <c r="A172" s="69"/>
      <c r="B172" s="70" t="s">
        <v>408</v>
      </c>
      <c r="C172" s="71"/>
      <c r="D172" s="71"/>
      <c r="E172" s="72">
        <v>788</v>
      </c>
      <c r="F172" s="67">
        <f>H172+J172</f>
        <v>0</v>
      </c>
      <c r="G172" s="67">
        <f t="shared" si="14"/>
        <v>0</v>
      </c>
      <c r="H172" s="75"/>
      <c r="I172" s="67"/>
      <c r="J172" s="75"/>
      <c r="K172" s="67"/>
      <c r="L172" s="20" t="e">
        <f t="shared" ca="1" si="15"/>
        <v>#NAME?</v>
      </c>
      <c r="M172" s="20" t="e">
        <f t="shared" ca="1" si="16"/>
        <v>#NAME?</v>
      </c>
      <c r="N172" s="20" t="e">
        <f t="shared" ca="1" si="17"/>
        <v>#NAME?</v>
      </c>
      <c r="O172" s="20" t="e">
        <f t="shared" ca="1" si="18"/>
        <v>#NAME?</v>
      </c>
    </row>
    <row r="173" spans="1:15">
      <c r="A173" s="69"/>
      <c r="B173" s="70" t="s">
        <v>409</v>
      </c>
      <c r="C173" s="71"/>
      <c r="D173" s="71"/>
      <c r="E173" s="72"/>
      <c r="F173" s="67"/>
      <c r="G173" s="67"/>
      <c r="H173" s="67"/>
      <c r="I173" s="67"/>
      <c r="J173" s="67"/>
      <c r="K173" s="67"/>
      <c r="L173" s="20" t="e">
        <f t="shared" ca="1" si="15"/>
        <v>#NAME?</v>
      </c>
      <c r="M173" s="20" t="e">
        <f t="shared" ca="1" si="16"/>
        <v>#NAME?</v>
      </c>
      <c r="N173" s="20" t="e">
        <f t="shared" ca="1" si="17"/>
        <v>#NAME?</v>
      </c>
      <c r="O173" s="20" t="e">
        <f t="shared" ca="1" si="18"/>
        <v>#NAME?</v>
      </c>
    </row>
    <row r="174" spans="1:15">
      <c r="A174" s="69"/>
      <c r="B174" s="70"/>
      <c r="C174" s="71" t="s">
        <v>410</v>
      </c>
      <c r="D174" s="71"/>
      <c r="E174" s="72">
        <v>791</v>
      </c>
      <c r="F174" s="67">
        <f>H174+J174</f>
        <v>0</v>
      </c>
      <c r="G174" s="67">
        <f t="shared" si="14"/>
        <v>0</v>
      </c>
      <c r="H174" s="75"/>
      <c r="I174" s="67"/>
      <c r="J174" s="75"/>
      <c r="K174" s="67"/>
      <c r="L174" s="20" t="e">
        <f t="shared" ca="1" si="15"/>
        <v>#NAME?</v>
      </c>
      <c r="M174" s="20" t="e">
        <f t="shared" ca="1" si="16"/>
        <v>#NAME?</v>
      </c>
      <c r="N174" s="20" t="e">
        <f t="shared" ca="1" si="17"/>
        <v>#NAME?</v>
      </c>
      <c r="O174" s="20" t="e">
        <f t="shared" ca="1" si="18"/>
        <v>#NAME?</v>
      </c>
    </row>
    <row r="175" spans="1:15">
      <c r="A175" s="69"/>
      <c r="B175" s="70"/>
      <c r="C175" s="71" t="s">
        <v>411</v>
      </c>
      <c r="D175" s="71"/>
      <c r="E175" s="72">
        <v>792</v>
      </c>
      <c r="F175" s="67">
        <f>H175+J175</f>
        <v>0</v>
      </c>
      <c r="G175" s="67">
        <f t="shared" si="14"/>
        <v>0</v>
      </c>
      <c r="H175" s="75"/>
      <c r="I175" s="67"/>
      <c r="J175" s="75"/>
      <c r="K175" s="67"/>
      <c r="L175" s="20" t="e">
        <f t="shared" ca="1" si="15"/>
        <v>#NAME?</v>
      </c>
      <c r="M175" s="20" t="e">
        <f t="shared" ca="1" si="16"/>
        <v>#NAME?</v>
      </c>
      <c r="N175" s="20" t="e">
        <f t="shared" ca="1" si="17"/>
        <v>#NAME?</v>
      </c>
      <c r="O175" s="20" t="e">
        <f t="shared" ca="1" si="18"/>
        <v>#NAME?</v>
      </c>
    </row>
    <row r="176" spans="1:15">
      <c r="A176" s="69"/>
      <c r="B176" s="70"/>
      <c r="C176" s="71" t="s">
        <v>412</v>
      </c>
      <c r="D176" s="71"/>
      <c r="E176" s="72">
        <v>793</v>
      </c>
      <c r="F176" s="67">
        <v>240000</v>
      </c>
      <c r="G176" s="67">
        <f t="shared" si="14"/>
        <v>240000</v>
      </c>
      <c r="H176" s="75">
        <v>220000</v>
      </c>
      <c r="I176" s="67">
        <v>240000</v>
      </c>
      <c r="J176" s="75"/>
      <c r="K176" s="67"/>
      <c r="L176" s="20" t="e">
        <f t="shared" ca="1" si="15"/>
        <v>#NAME?</v>
      </c>
      <c r="M176" s="20" t="e">
        <f t="shared" ca="1" si="16"/>
        <v>#NAME?</v>
      </c>
      <c r="N176" s="20" t="e">
        <f t="shared" ca="1" si="17"/>
        <v>#NAME?</v>
      </c>
      <c r="O176" s="20" t="e">
        <f t="shared" ca="1" si="18"/>
        <v>#NAME?</v>
      </c>
    </row>
    <row r="177" spans="1:15">
      <c r="A177" s="69"/>
      <c r="B177" s="70"/>
      <c r="C177" s="71" t="s">
        <v>413</v>
      </c>
      <c r="D177" s="71"/>
      <c r="E177" s="72">
        <v>794</v>
      </c>
      <c r="F177" s="67">
        <f>H177+J177</f>
        <v>0</v>
      </c>
      <c r="G177" s="67">
        <f t="shared" si="14"/>
        <v>0</v>
      </c>
      <c r="H177" s="75"/>
      <c r="I177" s="67"/>
      <c r="J177" s="75"/>
      <c r="K177" s="67"/>
      <c r="L177" s="20" t="e">
        <f t="shared" ca="1" si="15"/>
        <v>#NAME?</v>
      </c>
      <c r="M177" s="20" t="e">
        <f t="shared" ca="1" si="16"/>
        <v>#NAME?</v>
      </c>
      <c r="N177" s="20" t="e">
        <f t="shared" ca="1" si="17"/>
        <v>#NAME?</v>
      </c>
      <c r="O177" s="20" t="e">
        <f t="shared" ca="1" si="18"/>
        <v>#NAME?</v>
      </c>
    </row>
    <row r="178" spans="1:15">
      <c r="A178" s="69"/>
      <c r="B178" s="70"/>
      <c r="C178" s="71" t="s">
        <v>414</v>
      </c>
      <c r="D178" s="71"/>
      <c r="E178" s="72">
        <v>795</v>
      </c>
      <c r="F178" s="67">
        <v>1638589.23</v>
      </c>
      <c r="G178" s="67">
        <f t="shared" si="14"/>
        <v>1638589.23</v>
      </c>
      <c r="H178" s="75">
        <v>1453960.97</v>
      </c>
      <c r="I178" s="67">
        <v>1638589.23</v>
      </c>
      <c r="J178" s="75"/>
      <c r="K178" s="67"/>
      <c r="L178" s="20" t="e">
        <f t="shared" ca="1" si="15"/>
        <v>#NAME?</v>
      </c>
      <c r="M178" s="20" t="e">
        <f t="shared" ca="1" si="16"/>
        <v>#NAME?</v>
      </c>
      <c r="N178" s="20" t="e">
        <f t="shared" ca="1" si="17"/>
        <v>#NAME?</v>
      </c>
      <c r="O178" s="20" t="e">
        <f t="shared" ca="1" si="18"/>
        <v>#NAME?</v>
      </c>
    </row>
    <row r="179" spans="1:15">
      <c r="A179" s="69"/>
      <c r="B179" s="70"/>
      <c r="C179" s="71" t="s">
        <v>415</v>
      </c>
      <c r="D179" s="71"/>
      <c r="E179" s="84">
        <v>796</v>
      </c>
      <c r="F179" s="67">
        <f>H179+J179</f>
        <v>0</v>
      </c>
      <c r="G179" s="67">
        <f t="shared" si="14"/>
        <v>0</v>
      </c>
      <c r="H179" s="75"/>
      <c r="I179" s="67"/>
      <c r="J179" s="75"/>
      <c r="K179" s="67"/>
      <c r="L179" s="20" t="e">
        <f t="shared" ca="1" si="15"/>
        <v>#NAME?</v>
      </c>
      <c r="M179" s="20" t="e">
        <f t="shared" ca="1" si="16"/>
        <v>#NAME?</v>
      </c>
      <c r="N179" s="20" t="e">
        <f t="shared" ca="1" si="17"/>
        <v>#NAME?</v>
      </c>
      <c r="O179" s="20" t="e">
        <f t="shared" ca="1" si="18"/>
        <v>#NAME?</v>
      </c>
    </row>
    <row r="180" spans="1:15">
      <c r="A180" s="69"/>
      <c r="B180" s="70"/>
      <c r="C180" s="71" t="s">
        <v>416</v>
      </c>
      <c r="D180" s="71"/>
      <c r="E180" s="72">
        <v>797</v>
      </c>
      <c r="F180" s="67">
        <f>H180+J180</f>
        <v>0</v>
      </c>
      <c r="G180" s="67">
        <f t="shared" si="14"/>
        <v>0</v>
      </c>
      <c r="H180" s="75"/>
      <c r="I180" s="67"/>
      <c r="J180" s="75"/>
      <c r="K180" s="67"/>
      <c r="L180" s="20" t="e">
        <f t="shared" ca="1" si="15"/>
        <v>#NAME?</v>
      </c>
      <c r="M180" s="20" t="e">
        <f t="shared" ca="1" si="16"/>
        <v>#NAME?</v>
      </c>
      <c r="N180" s="20" t="e">
        <f t="shared" ca="1" si="17"/>
        <v>#NAME?</v>
      </c>
      <c r="O180" s="20" t="e">
        <f t="shared" ca="1" si="18"/>
        <v>#NAME?</v>
      </c>
    </row>
    <row r="181" spans="1:15">
      <c r="A181" s="69"/>
      <c r="B181" s="70"/>
      <c r="C181" s="71" t="s">
        <v>417</v>
      </c>
      <c r="D181" s="71"/>
      <c r="E181" s="72">
        <v>799</v>
      </c>
      <c r="F181" s="67">
        <f>H181+J181</f>
        <v>0</v>
      </c>
      <c r="G181" s="67">
        <f t="shared" si="14"/>
        <v>0</v>
      </c>
      <c r="H181" s="75"/>
      <c r="I181" s="67"/>
      <c r="J181" s="75"/>
      <c r="K181" s="67"/>
      <c r="L181" s="20" t="e">
        <f t="shared" ca="1" si="15"/>
        <v>#NAME?</v>
      </c>
      <c r="M181" s="20" t="e">
        <f t="shared" ca="1" si="16"/>
        <v>#NAME?</v>
      </c>
      <c r="N181" s="20" t="e">
        <f t="shared" ca="1" si="17"/>
        <v>#NAME?</v>
      </c>
      <c r="O181" s="20" t="e">
        <f t="shared" ca="1" si="18"/>
        <v>#NAME?</v>
      </c>
    </row>
    <row r="182" spans="1:15">
      <c r="A182" s="69"/>
      <c r="B182" s="70" t="s">
        <v>418</v>
      </c>
      <c r="C182" s="71"/>
      <c r="D182" s="71"/>
      <c r="E182" s="72"/>
      <c r="F182" s="67"/>
      <c r="G182" s="67"/>
      <c r="H182" s="67"/>
      <c r="I182" s="67"/>
      <c r="J182" s="67"/>
      <c r="K182" s="67"/>
      <c r="L182" s="20" t="e">
        <f t="shared" ca="1" si="15"/>
        <v>#NAME?</v>
      </c>
      <c r="M182" s="20" t="e">
        <f t="shared" ca="1" si="16"/>
        <v>#NAME?</v>
      </c>
      <c r="N182" s="20" t="e">
        <f t="shared" ca="1" si="17"/>
        <v>#NAME?</v>
      </c>
      <c r="O182" s="20" t="e">
        <f t="shared" ca="1" si="18"/>
        <v>#NAME?</v>
      </c>
    </row>
    <row r="183" spans="1:15">
      <c r="A183" s="69"/>
      <c r="B183" s="53"/>
      <c r="C183" s="70" t="s">
        <v>100</v>
      </c>
      <c r="D183" s="71"/>
      <c r="E183" s="72"/>
      <c r="F183" s="67"/>
      <c r="G183" s="67"/>
      <c r="H183" s="67"/>
      <c r="I183" s="67"/>
      <c r="J183" s="67"/>
      <c r="K183" s="67"/>
      <c r="L183" s="20" t="e">
        <f t="shared" ca="1" si="15"/>
        <v>#NAME?</v>
      </c>
      <c r="M183" s="20" t="e">
        <f t="shared" ca="1" si="16"/>
        <v>#NAME?</v>
      </c>
      <c r="N183" s="20" t="e">
        <f t="shared" ca="1" si="17"/>
        <v>#NAME?</v>
      </c>
      <c r="O183" s="20" t="e">
        <f t="shared" ca="1" si="18"/>
        <v>#NAME?</v>
      </c>
    </row>
    <row r="184" spans="1:15">
      <c r="A184" s="69"/>
      <c r="B184" s="70"/>
      <c r="C184" s="53"/>
      <c r="D184" s="71" t="s">
        <v>419</v>
      </c>
      <c r="E184" s="72">
        <v>802</v>
      </c>
      <c r="F184" s="67">
        <f>H184+J184</f>
        <v>0</v>
      </c>
      <c r="G184" s="67">
        <f t="shared" si="14"/>
        <v>0</v>
      </c>
      <c r="H184" s="75"/>
      <c r="I184" s="67"/>
      <c r="J184" s="75"/>
      <c r="K184" s="67"/>
      <c r="L184" s="20" t="e">
        <f t="shared" ca="1" si="15"/>
        <v>#NAME?</v>
      </c>
      <c r="M184" s="20" t="e">
        <f t="shared" ca="1" si="16"/>
        <v>#NAME?</v>
      </c>
      <c r="N184" s="20" t="e">
        <f t="shared" ca="1" si="17"/>
        <v>#NAME?</v>
      </c>
      <c r="O184" s="20" t="e">
        <f t="shared" ca="1" si="18"/>
        <v>#NAME?</v>
      </c>
    </row>
    <row r="185" spans="1:15">
      <c r="A185" s="69"/>
      <c r="B185" s="70"/>
      <c r="C185" s="53"/>
      <c r="D185" s="71" t="s">
        <v>420</v>
      </c>
      <c r="E185" s="72">
        <v>805</v>
      </c>
      <c r="F185" s="67">
        <f>H185+J185</f>
        <v>0</v>
      </c>
      <c r="G185" s="67">
        <f t="shared" si="14"/>
        <v>0</v>
      </c>
      <c r="H185" s="75"/>
      <c r="I185" s="67"/>
      <c r="J185" s="75"/>
      <c r="K185" s="67"/>
      <c r="L185" s="20" t="e">
        <f t="shared" ca="1" si="15"/>
        <v>#NAME?</v>
      </c>
      <c r="M185" s="20" t="e">
        <f t="shared" ca="1" si="16"/>
        <v>#NAME?</v>
      </c>
      <c r="N185" s="20" t="e">
        <f t="shared" ca="1" si="17"/>
        <v>#NAME?</v>
      </c>
      <c r="O185" s="20" t="e">
        <f t="shared" ca="1" si="18"/>
        <v>#NAME?</v>
      </c>
    </row>
    <row r="186" spans="1:15">
      <c r="A186" s="69"/>
      <c r="B186" s="53"/>
      <c r="C186" s="70" t="s">
        <v>421</v>
      </c>
      <c r="D186" s="71"/>
      <c r="E186" s="72"/>
      <c r="F186" s="67"/>
      <c r="G186" s="67"/>
      <c r="H186" s="67"/>
      <c r="I186" s="67"/>
      <c r="J186" s="67"/>
      <c r="K186" s="67"/>
      <c r="L186" s="20" t="e">
        <f t="shared" ca="1" si="15"/>
        <v>#NAME?</v>
      </c>
      <c r="M186" s="20" t="e">
        <f t="shared" ca="1" si="16"/>
        <v>#NAME?</v>
      </c>
      <c r="N186" s="20" t="e">
        <f t="shared" ca="1" si="17"/>
        <v>#NAME?</v>
      </c>
      <c r="O186" s="20" t="e">
        <f t="shared" ca="1" si="18"/>
        <v>#NAME?</v>
      </c>
    </row>
    <row r="187" spans="1:15">
      <c r="A187" s="69"/>
      <c r="B187" s="70"/>
      <c r="C187" s="53"/>
      <c r="D187" s="71" t="s">
        <v>422</v>
      </c>
      <c r="E187" s="72">
        <v>811</v>
      </c>
      <c r="F187" s="67">
        <v>5795</v>
      </c>
      <c r="G187" s="67">
        <f t="shared" si="14"/>
        <v>5795</v>
      </c>
      <c r="H187" s="75">
        <v>32410</v>
      </c>
      <c r="I187" s="67">
        <v>5795</v>
      </c>
      <c r="J187" s="75"/>
      <c r="K187" s="67"/>
      <c r="L187" s="20" t="e">
        <f t="shared" ca="1" si="15"/>
        <v>#NAME?</v>
      </c>
      <c r="M187" s="20" t="e">
        <f t="shared" ca="1" si="16"/>
        <v>#NAME?</v>
      </c>
      <c r="N187" s="20" t="e">
        <f t="shared" ca="1" si="17"/>
        <v>#NAME?</v>
      </c>
      <c r="O187" s="20" t="e">
        <f t="shared" ca="1" si="18"/>
        <v>#NAME?</v>
      </c>
    </row>
    <row r="188" spans="1:15">
      <c r="A188" s="69"/>
      <c r="B188" s="70"/>
      <c r="C188" s="53"/>
      <c r="D188" s="71" t="s">
        <v>423</v>
      </c>
      <c r="E188" s="72">
        <v>812</v>
      </c>
      <c r="F188" s="67">
        <f>H188+J188</f>
        <v>0</v>
      </c>
      <c r="G188" s="67">
        <f t="shared" si="14"/>
        <v>0</v>
      </c>
      <c r="H188" s="75"/>
      <c r="I188" s="67"/>
      <c r="J188" s="75"/>
      <c r="K188" s="67"/>
      <c r="L188" s="20" t="e">
        <f t="shared" ca="1" si="15"/>
        <v>#NAME?</v>
      </c>
      <c r="M188" s="20" t="e">
        <f t="shared" ca="1" si="16"/>
        <v>#NAME?</v>
      </c>
      <c r="N188" s="20" t="e">
        <f t="shared" ca="1" si="17"/>
        <v>#NAME?</v>
      </c>
      <c r="O188" s="20" t="e">
        <f t="shared" ca="1" si="18"/>
        <v>#NAME?</v>
      </c>
    </row>
    <row r="189" spans="1:15">
      <c r="A189" s="69"/>
      <c r="B189" s="70"/>
      <c r="C189" s="53"/>
      <c r="D189" s="71" t="s">
        <v>424</v>
      </c>
      <c r="E189" s="72">
        <v>813</v>
      </c>
      <c r="F189" s="67">
        <f>H189+J189</f>
        <v>0</v>
      </c>
      <c r="G189" s="67">
        <f t="shared" si="14"/>
        <v>0</v>
      </c>
      <c r="H189" s="75"/>
      <c r="I189" s="67"/>
      <c r="J189" s="75"/>
      <c r="K189" s="67"/>
      <c r="L189" s="20" t="e">
        <f t="shared" ca="1" si="15"/>
        <v>#NAME?</v>
      </c>
      <c r="M189" s="20" t="e">
        <f t="shared" ca="1" si="16"/>
        <v>#NAME?</v>
      </c>
      <c r="N189" s="20" t="e">
        <f t="shared" ca="1" si="17"/>
        <v>#NAME?</v>
      </c>
      <c r="O189" s="20" t="e">
        <f t="shared" ca="1" si="18"/>
        <v>#NAME?</v>
      </c>
    </row>
    <row r="190" spans="1:15">
      <c r="A190" s="69"/>
      <c r="B190" s="70"/>
      <c r="C190" s="53"/>
      <c r="D190" s="71" t="s">
        <v>425</v>
      </c>
      <c r="E190" s="72">
        <v>814</v>
      </c>
      <c r="F190" s="67">
        <v>7988</v>
      </c>
      <c r="G190" s="67">
        <f t="shared" si="14"/>
        <v>7988</v>
      </c>
      <c r="H190" s="75"/>
      <c r="I190" s="67">
        <v>7988</v>
      </c>
      <c r="J190" s="75"/>
      <c r="K190" s="67"/>
      <c r="L190" s="20" t="e">
        <f t="shared" ca="1" si="15"/>
        <v>#NAME?</v>
      </c>
      <c r="M190" s="20" t="e">
        <f t="shared" ca="1" si="16"/>
        <v>#NAME?</v>
      </c>
      <c r="N190" s="20" t="e">
        <f t="shared" ca="1" si="17"/>
        <v>#NAME?</v>
      </c>
      <c r="O190" s="20" t="e">
        <f t="shared" ca="1" si="18"/>
        <v>#NAME?</v>
      </c>
    </row>
    <row r="191" spans="1:15">
      <c r="A191" s="69"/>
      <c r="B191" s="70"/>
      <c r="C191" s="53"/>
      <c r="D191" s="71" t="s">
        <v>426</v>
      </c>
      <c r="E191" s="72">
        <v>815</v>
      </c>
      <c r="F191" s="67">
        <f>H191+J191</f>
        <v>0</v>
      </c>
      <c r="G191" s="67">
        <f t="shared" si="14"/>
        <v>0</v>
      </c>
      <c r="H191" s="75"/>
      <c r="I191" s="67"/>
      <c r="J191" s="75"/>
      <c r="K191" s="67"/>
      <c r="L191" s="20" t="e">
        <f t="shared" ca="1" si="15"/>
        <v>#NAME?</v>
      </c>
      <c r="M191" s="20" t="e">
        <f t="shared" ca="1" si="16"/>
        <v>#NAME?</v>
      </c>
      <c r="N191" s="20" t="e">
        <f t="shared" ca="1" si="17"/>
        <v>#NAME?</v>
      </c>
      <c r="O191" s="20" t="e">
        <f t="shared" ca="1" si="18"/>
        <v>#NAME?</v>
      </c>
    </row>
    <row r="192" spans="1:15">
      <c r="A192" s="69"/>
      <c r="B192" s="53"/>
      <c r="C192" s="70" t="s">
        <v>427</v>
      </c>
      <c r="D192" s="71"/>
      <c r="E192" s="72"/>
      <c r="F192" s="67"/>
      <c r="G192" s="67"/>
      <c r="H192" s="67"/>
      <c r="I192" s="67"/>
      <c r="J192" s="67"/>
      <c r="K192" s="67"/>
      <c r="L192" s="20" t="e">
        <f t="shared" ca="1" si="15"/>
        <v>#NAME?</v>
      </c>
      <c r="M192" s="20" t="e">
        <f t="shared" ca="1" si="16"/>
        <v>#NAME?</v>
      </c>
      <c r="N192" s="20" t="e">
        <f t="shared" ca="1" si="17"/>
        <v>#NAME?</v>
      </c>
      <c r="O192" s="20" t="e">
        <f t="shared" ca="1" si="18"/>
        <v>#NAME?</v>
      </c>
    </row>
    <row r="193" spans="1:15">
      <c r="A193" s="69"/>
      <c r="B193" s="70"/>
      <c r="C193" s="53"/>
      <c r="D193" s="71" t="s">
        <v>428</v>
      </c>
      <c r="E193" s="72">
        <v>818</v>
      </c>
      <c r="F193" s="67">
        <f>H193+J193</f>
        <v>0</v>
      </c>
      <c r="G193" s="67">
        <f t="shared" si="14"/>
        <v>0</v>
      </c>
      <c r="H193" s="75"/>
      <c r="I193" s="67"/>
      <c r="J193" s="75"/>
      <c r="K193" s="67"/>
      <c r="L193" s="20" t="e">
        <f t="shared" ca="1" si="15"/>
        <v>#NAME?</v>
      </c>
      <c r="M193" s="20" t="e">
        <f t="shared" ca="1" si="16"/>
        <v>#NAME?</v>
      </c>
      <c r="N193" s="20" t="e">
        <f t="shared" ca="1" si="17"/>
        <v>#NAME?</v>
      </c>
      <c r="O193" s="20" t="e">
        <f t="shared" ca="1" si="18"/>
        <v>#NAME?</v>
      </c>
    </row>
    <row r="194" spans="1:15">
      <c r="A194" s="69"/>
      <c r="B194" s="70"/>
      <c r="C194" s="53"/>
      <c r="D194" s="71" t="s">
        <v>429</v>
      </c>
      <c r="E194" s="72">
        <v>819</v>
      </c>
      <c r="F194" s="67">
        <f>H194+J194</f>
        <v>0</v>
      </c>
      <c r="G194" s="67">
        <f t="shared" si="14"/>
        <v>0</v>
      </c>
      <c r="H194" s="75"/>
      <c r="I194" s="67"/>
      <c r="J194" s="75"/>
      <c r="K194" s="67"/>
      <c r="L194" s="20" t="e">
        <f t="shared" ca="1" si="15"/>
        <v>#NAME?</v>
      </c>
      <c r="M194" s="20" t="e">
        <f t="shared" ca="1" si="16"/>
        <v>#NAME?</v>
      </c>
      <c r="N194" s="20" t="e">
        <f t="shared" ca="1" si="17"/>
        <v>#NAME?</v>
      </c>
      <c r="O194" s="20" t="e">
        <f t="shared" ca="1" si="18"/>
        <v>#NAME?</v>
      </c>
    </row>
    <row r="195" spans="1:15">
      <c r="A195" s="69"/>
      <c r="B195" s="70"/>
      <c r="C195" s="53"/>
      <c r="D195" s="71" t="s">
        <v>430</v>
      </c>
      <c r="E195" s="72">
        <v>820</v>
      </c>
      <c r="F195" s="67">
        <f>H195+J195</f>
        <v>0</v>
      </c>
      <c r="G195" s="67">
        <f t="shared" si="14"/>
        <v>0</v>
      </c>
      <c r="H195" s="75"/>
      <c r="I195" s="67"/>
      <c r="J195" s="75"/>
      <c r="K195" s="67"/>
      <c r="L195" s="20" t="e">
        <f t="shared" ca="1" si="15"/>
        <v>#NAME?</v>
      </c>
      <c r="M195" s="20" t="e">
        <f t="shared" ca="1" si="16"/>
        <v>#NAME?</v>
      </c>
      <c r="N195" s="20" t="e">
        <f t="shared" ca="1" si="17"/>
        <v>#NAME?</v>
      </c>
      <c r="O195" s="20" t="e">
        <f t="shared" ca="1" si="18"/>
        <v>#NAME?</v>
      </c>
    </row>
    <row r="196" spans="1:15">
      <c r="A196" s="69"/>
      <c r="B196" s="53"/>
      <c r="C196" s="70" t="s">
        <v>431</v>
      </c>
      <c r="D196" s="71"/>
      <c r="E196" s="72"/>
      <c r="F196" s="67"/>
      <c r="G196" s="67"/>
      <c r="H196" s="67"/>
      <c r="I196" s="67"/>
      <c r="J196" s="67"/>
      <c r="K196" s="67"/>
      <c r="L196" s="20" t="e">
        <f t="shared" ca="1" si="15"/>
        <v>#NAME?</v>
      </c>
      <c r="M196" s="20" t="e">
        <f t="shared" ca="1" si="16"/>
        <v>#NAME?</v>
      </c>
      <c r="N196" s="20" t="e">
        <f t="shared" ca="1" si="17"/>
        <v>#NAME?</v>
      </c>
      <c r="O196" s="20" t="e">
        <f t="shared" ca="1" si="18"/>
        <v>#NAME?</v>
      </c>
    </row>
    <row r="197" spans="1:15">
      <c r="A197" s="69"/>
      <c r="B197" s="70"/>
      <c r="C197" s="53"/>
      <c r="D197" s="71" t="s">
        <v>432</v>
      </c>
      <c r="E197" s="72">
        <v>821</v>
      </c>
      <c r="F197" s="67">
        <v>8000</v>
      </c>
      <c r="G197" s="67">
        <f t="shared" si="14"/>
        <v>8000</v>
      </c>
      <c r="H197" s="75"/>
      <c r="I197" s="67">
        <v>8000</v>
      </c>
      <c r="J197" s="75"/>
      <c r="K197" s="67"/>
      <c r="L197" s="20" t="e">
        <f t="shared" ca="1" si="15"/>
        <v>#NAME?</v>
      </c>
      <c r="M197" s="20" t="e">
        <f t="shared" ca="1" si="16"/>
        <v>#NAME?</v>
      </c>
      <c r="N197" s="20" t="e">
        <f t="shared" ca="1" si="17"/>
        <v>#NAME?</v>
      </c>
      <c r="O197" s="20" t="e">
        <f t="shared" ca="1" si="18"/>
        <v>#NAME?</v>
      </c>
    </row>
    <row r="198" spans="1:15">
      <c r="A198" s="69"/>
      <c r="B198" s="70"/>
      <c r="C198" s="53"/>
      <c r="D198" s="71" t="s">
        <v>433</v>
      </c>
      <c r="E198" s="72">
        <v>822</v>
      </c>
      <c r="F198" s="67">
        <f>H198+J198</f>
        <v>0</v>
      </c>
      <c r="G198" s="67">
        <f t="shared" si="14"/>
        <v>0</v>
      </c>
      <c r="H198" s="75"/>
      <c r="I198" s="67"/>
      <c r="J198" s="75"/>
      <c r="K198" s="67"/>
      <c r="L198" s="20" t="e">
        <f t="shared" ca="1" si="15"/>
        <v>#NAME?</v>
      </c>
      <c r="M198" s="20" t="e">
        <f t="shared" ca="1" si="16"/>
        <v>#NAME?</v>
      </c>
      <c r="N198" s="20" t="e">
        <f t="shared" ca="1" si="17"/>
        <v>#NAME?</v>
      </c>
      <c r="O198" s="20" t="e">
        <f t="shared" ca="1" si="18"/>
        <v>#NAME?</v>
      </c>
    </row>
    <row r="199" spans="1:15">
      <c r="A199" s="69"/>
      <c r="B199" s="70"/>
      <c r="C199" s="53"/>
      <c r="D199" s="71" t="s">
        <v>434</v>
      </c>
      <c r="E199" s="72">
        <v>823</v>
      </c>
      <c r="F199" s="67">
        <v>37949</v>
      </c>
      <c r="G199" s="67">
        <f t="shared" si="14"/>
        <v>37949</v>
      </c>
      <c r="H199" s="75">
        <v>51475.69</v>
      </c>
      <c r="I199" s="67">
        <v>37949</v>
      </c>
      <c r="J199" s="75"/>
      <c r="K199" s="67"/>
      <c r="L199" s="20" t="e">
        <f t="shared" ca="1" si="15"/>
        <v>#NAME?</v>
      </c>
      <c r="M199" s="20" t="e">
        <f t="shared" ca="1" si="16"/>
        <v>#NAME?</v>
      </c>
      <c r="N199" s="20" t="e">
        <f t="shared" ca="1" si="17"/>
        <v>#NAME?</v>
      </c>
      <c r="O199" s="20" t="e">
        <f t="shared" ca="1" si="18"/>
        <v>#NAME?</v>
      </c>
    </row>
    <row r="200" spans="1:15">
      <c r="A200" s="69"/>
      <c r="B200" s="53"/>
      <c r="C200" s="70" t="s">
        <v>435</v>
      </c>
      <c r="D200" s="71"/>
      <c r="E200" s="72"/>
      <c r="F200" s="67"/>
      <c r="G200" s="67"/>
      <c r="H200" s="67"/>
      <c r="I200" s="67"/>
      <c r="J200" s="67"/>
      <c r="K200" s="67"/>
      <c r="L200" s="20" t="e">
        <f t="shared" ca="1" si="15"/>
        <v>#NAME?</v>
      </c>
      <c r="M200" s="20" t="e">
        <f t="shared" ca="1" si="16"/>
        <v>#NAME?</v>
      </c>
      <c r="N200" s="20" t="e">
        <f t="shared" ca="1" si="17"/>
        <v>#NAME?</v>
      </c>
      <c r="O200" s="20" t="e">
        <f t="shared" ca="1" si="18"/>
        <v>#NAME?</v>
      </c>
    </row>
    <row r="201" spans="1:15">
      <c r="A201" s="69"/>
      <c r="B201" s="70"/>
      <c r="C201" s="53"/>
      <c r="D201" s="71" t="s">
        <v>436</v>
      </c>
      <c r="E201" s="72">
        <v>826</v>
      </c>
      <c r="F201" s="67">
        <f>H201+J201</f>
        <v>0</v>
      </c>
      <c r="G201" s="67">
        <f t="shared" si="14"/>
        <v>0</v>
      </c>
      <c r="H201" s="75"/>
      <c r="I201" s="67"/>
      <c r="J201" s="75"/>
      <c r="K201" s="67"/>
      <c r="L201" s="20" t="e">
        <f t="shared" ca="1" si="15"/>
        <v>#NAME?</v>
      </c>
      <c r="M201" s="20" t="e">
        <f t="shared" ca="1" si="16"/>
        <v>#NAME?</v>
      </c>
      <c r="N201" s="20" t="e">
        <f t="shared" ca="1" si="17"/>
        <v>#NAME?</v>
      </c>
      <c r="O201" s="20" t="e">
        <f t="shared" ca="1" si="18"/>
        <v>#NAME?</v>
      </c>
    </row>
    <row r="202" spans="1:15">
      <c r="A202" s="69"/>
      <c r="B202" s="70"/>
      <c r="C202" s="53"/>
      <c r="D202" s="71" t="s">
        <v>437</v>
      </c>
      <c r="E202" s="72">
        <v>827</v>
      </c>
      <c r="F202" s="67">
        <f>H202+J202</f>
        <v>0</v>
      </c>
      <c r="G202" s="67">
        <f t="shared" si="14"/>
        <v>0</v>
      </c>
      <c r="H202" s="75"/>
      <c r="I202" s="67"/>
      <c r="J202" s="75"/>
      <c r="K202" s="67"/>
      <c r="L202" s="20" t="e">
        <f t="shared" ca="1" si="15"/>
        <v>#NAME?</v>
      </c>
      <c r="M202" s="20" t="e">
        <f t="shared" ca="1" si="16"/>
        <v>#NAME?</v>
      </c>
      <c r="N202" s="20" t="e">
        <f t="shared" ca="1" si="17"/>
        <v>#NAME?</v>
      </c>
      <c r="O202" s="20" t="e">
        <f t="shared" ca="1" si="18"/>
        <v>#NAME?</v>
      </c>
    </row>
    <row r="203" spans="1:15">
      <c r="A203" s="69"/>
      <c r="B203" s="70"/>
      <c r="C203" s="53"/>
      <c r="D203" s="71" t="s">
        <v>438</v>
      </c>
      <c r="E203" s="72">
        <v>829</v>
      </c>
      <c r="F203" s="67">
        <f>H203+J203</f>
        <v>0</v>
      </c>
      <c r="G203" s="67">
        <f>I203+K203</f>
        <v>0</v>
      </c>
      <c r="H203" s="75"/>
      <c r="I203" s="67"/>
      <c r="J203" s="75"/>
      <c r="K203" s="67"/>
      <c r="L203" s="20" t="e">
        <f t="shared" ca="1" si="15"/>
        <v>#NAME?</v>
      </c>
      <c r="M203" s="20" t="e">
        <f t="shared" ca="1" si="16"/>
        <v>#NAME?</v>
      </c>
      <c r="N203" s="20" t="e">
        <f t="shared" ca="1" si="17"/>
        <v>#NAME?</v>
      </c>
      <c r="O203" s="20" t="e">
        <f t="shared" ca="1" si="18"/>
        <v>#NAME?</v>
      </c>
    </row>
    <row r="204" spans="1:15">
      <c r="A204" s="69"/>
      <c r="B204" s="70"/>
      <c r="C204" s="53"/>
      <c r="D204" s="71" t="s">
        <v>439</v>
      </c>
      <c r="E204" s="72">
        <v>830</v>
      </c>
      <c r="F204" s="67">
        <v>526848.5</v>
      </c>
      <c r="G204" s="67">
        <f t="shared" si="14"/>
        <v>526848.5</v>
      </c>
      <c r="H204" s="75">
        <v>1131740</v>
      </c>
      <c r="I204" s="67">
        <v>526848.5</v>
      </c>
      <c r="J204" s="75"/>
      <c r="K204" s="67"/>
      <c r="L204" s="20" t="e">
        <f t="shared" ca="1" si="15"/>
        <v>#NAME?</v>
      </c>
      <c r="M204" s="20" t="e">
        <f t="shared" ca="1" si="16"/>
        <v>#NAME?</v>
      </c>
      <c r="N204" s="20" t="e">
        <f t="shared" ca="1" si="17"/>
        <v>#NAME?</v>
      </c>
      <c r="O204" s="20" t="e">
        <f t="shared" ca="1" si="18"/>
        <v>#NAME?</v>
      </c>
    </row>
    <row r="205" spans="1:15">
      <c r="A205" s="69"/>
      <c r="B205" s="70"/>
      <c r="C205" s="53"/>
      <c r="D205" s="71" t="s">
        <v>440</v>
      </c>
      <c r="E205" s="72">
        <v>831</v>
      </c>
      <c r="F205" s="67">
        <f t="shared" ref="F205:G220" si="19">H205+J205</f>
        <v>0</v>
      </c>
      <c r="G205" s="67">
        <f t="shared" si="19"/>
        <v>0</v>
      </c>
      <c r="H205" s="75"/>
      <c r="I205" s="67"/>
      <c r="J205" s="75"/>
      <c r="K205" s="67"/>
      <c r="L205" s="20" t="e">
        <f t="shared" ref="L205:L268" ca="1" si="20">IF(isformula(H205),2,TYPE(H205))</f>
        <v>#NAME?</v>
      </c>
      <c r="M205" s="20" t="e">
        <f t="shared" ref="M205:M268" ca="1" si="21">IF(isformula(I205),2,TYPE(I205))</f>
        <v>#NAME?</v>
      </c>
      <c r="N205" s="20" t="e">
        <f t="shared" ref="N205:N268" ca="1" si="22">IF(isformula(J205),2,TYPE(J205))</f>
        <v>#NAME?</v>
      </c>
      <c r="O205" s="20" t="e">
        <f t="shared" ref="O205:O268" ca="1" si="23">IF(isformula(K205),2,TYPE(K205))</f>
        <v>#NAME?</v>
      </c>
    </row>
    <row r="206" spans="1:15">
      <c r="A206" s="69"/>
      <c r="B206" s="70"/>
      <c r="C206" s="53"/>
      <c r="D206" s="71" t="s">
        <v>441</v>
      </c>
      <c r="E206" s="72">
        <v>832</v>
      </c>
      <c r="F206" s="67">
        <f t="shared" si="19"/>
        <v>0</v>
      </c>
      <c r="G206" s="67">
        <f t="shared" si="19"/>
        <v>0</v>
      </c>
      <c r="H206" s="75"/>
      <c r="I206" s="67"/>
      <c r="J206" s="75"/>
      <c r="K206" s="67"/>
      <c r="L206" s="20" t="e">
        <f t="shared" ca="1" si="20"/>
        <v>#NAME?</v>
      </c>
      <c r="M206" s="20" t="e">
        <f t="shared" ca="1" si="21"/>
        <v>#NAME?</v>
      </c>
      <c r="N206" s="20" t="e">
        <f t="shared" ca="1" si="22"/>
        <v>#NAME?</v>
      </c>
      <c r="O206" s="20" t="e">
        <f t="shared" ca="1" si="23"/>
        <v>#NAME?</v>
      </c>
    </row>
    <row r="207" spans="1:15">
      <c r="A207" s="69"/>
      <c r="B207" s="70"/>
      <c r="C207" s="53"/>
      <c r="D207" s="71" t="s">
        <v>442</v>
      </c>
      <c r="E207" s="72">
        <v>833</v>
      </c>
      <c r="F207" s="67">
        <f t="shared" si="19"/>
        <v>0</v>
      </c>
      <c r="G207" s="67">
        <f t="shared" si="19"/>
        <v>0</v>
      </c>
      <c r="H207" s="75"/>
      <c r="I207" s="67"/>
      <c r="J207" s="75"/>
      <c r="K207" s="67"/>
      <c r="L207" s="20" t="e">
        <f t="shared" ca="1" si="20"/>
        <v>#NAME?</v>
      </c>
      <c r="M207" s="20" t="e">
        <f t="shared" ca="1" si="21"/>
        <v>#NAME?</v>
      </c>
      <c r="N207" s="20" t="e">
        <f t="shared" ca="1" si="22"/>
        <v>#NAME?</v>
      </c>
      <c r="O207" s="20" t="e">
        <f t="shared" ca="1" si="23"/>
        <v>#NAME?</v>
      </c>
    </row>
    <row r="208" spans="1:15">
      <c r="A208" s="69"/>
      <c r="B208" s="70"/>
      <c r="C208" s="53"/>
      <c r="D208" s="71" t="s">
        <v>443</v>
      </c>
      <c r="E208" s="72">
        <v>834</v>
      </c>
      <c r="F208" s="67">
        <f t="shared" si="19"/>
        <v>0</v>
      </c>
      <c r="G208" s="67">
        <f t="shared" si="19"/>
        <v>0</v>
      </c>
      <c r="H208" s="75"/>
      <c r="I208" s="67"/>
      <c r="J208" s="75"/>
      <c r="K208" s="67"/>
      <c r="L208" s="20" t="e">
        <f t="shared" ca="1" si="20"/>
        <v>#NAME?</v>
      </c>
      <c r="M208" s="20" t="e">
        <f t="shared" ca="1" si="21"/>
        <v>#NAME?</v>
      </c>
      <c r="N208" s="20" t="e">
        <f t="shared" ca="1" si="22"/>
        <v>#NAME?</v>
      </c>
      <c r="O208" s="20" t="e">
        <f t="shared" ca="1" si="23"/>
        <v>#NAME?</v>
      </c>
    </row>
    <row r="209" spans="1:15">
      <c r="A209" s="69"/>
      <c r="B209" s="70"/>
      <c r="C209" s="53"/>
      <c r="D209" s="71" t="s">
        <v>444</v>
      </c>
      <c r="E209" s="72">
        <v>835</v>
      </c>
      <c r="F209" s="67">
        <f t="shared" si="19"/>
        <v>0</v>
      </c>
      <c r="G209" s="67">
        <f t="shared" si="19"/>
        <v>0</v>
      </c>
      <c r="H209" s="75"/>
      <c r="I209" s="67"/>
      <c r="J209" s="75"/>
      <c r="K209" s="67"/>
      <c r="L209" s="20" t="e">
        <f t="shared" ca="1" si="20"/>
        <v>#NAME?</v>
      </c>
      <c r="M209" s="20" t="e">
        <f t="shared" ca="1" si="21"/>
        <v>#NAME?</v>
      </c>
      <c r="N209" s="20" t="e">
        <f t="shared" ca="1" si="22"/>
        <v>#NAME?</v>
      </c>
      <c r="O209" s="20" t="e">
        <f t="shared" ca="1" si="23"/>
        <v>#NAME?</v>
      </c>
    </row>
    <row r="210" spans="1:15">
      <c r="A210" s="69"/>
      <c r="B210" s="70"/>
      <c r="C210" s="53"/>
      <c r="D210" s="71" t="s">
        <v>445</v>
      </c>
      <c r="E210" s="72">
        <v>836</v>
      </c>
      <c r="F210" s="67">
        <f t="shared" si="19"/>
        <v>0</v>
      </c>
      <c r="G210" s="67">
        <f t="shared" si="19"/>
        <v>0</v>
      </c>
      <c r="H210" s="75"/>
      <c r="I210" s="67"/>
      <c r="J210" s="75"/>
      <c r="K210" s="67"/>
      <c r="L210" s="20" t="e">
        <f t="shared" ca="1" si="20"/>
        <v>#NAME?</v>
      </c>
      <c r="M210" s="20" t="e">
        <f t="shared" ca="1" si="21"/>
        <v>#NAME?</v>
      </c>
      <c r="N210" s="20" t="e">
        <f t="shared" ca="1" si="22"/>
        <v>#NAME?</v>
      </c>
      <c r="O210" s="20" t="e">
        <f t="shared" ca="1" si="23"/>
        <v>#NAME?</v>
      </c>
    </row>
    <row r="211" spans="1:15">
      <c r="A211" s="69"/>
      <c r="B211" s="70"/>
      <c r="C211" s="53"/>
      <c r="D211" s="71" t="s">
        <v>446</v>
      </c>
      <c r="E211" s="72">
        <v>840</v>
      </c>
      <c r="F211" s="67">
        <f t="shared" si="19"/>
        <v>0</v>
      </c>
      <c r="G211" s="67">
        <f t="shared" si="19"/>
        <v>0</v>
      </c>
      <c r="H211" s="75"/>
      <c r="I211" s="67"/>
      <c r="J211" s="75"/>
      <c r="K211" s="67"/>
      <c r="L211" s="20" t="e">
        <f t="shared" ca="1" si="20"/>
        <v>#NAME?</v>
      </c>
      <c r="M211" s="20" t="e">
        <f t="shared" ca="1" si="21"/>
        <v>#NAME?</v>
      </c>
      <c r="N211" s="20" t="e">
        <f t="shared" ca="1" si="22"/>
        <v>#NAME?</v>
      </c>
      <c r="O211" s="20" t="e">
        <f t="shared" ca="1" si="23"/>
        <v>#NAME?</v>
      </c>
    </row>
    <row r="212" spans="1:15">
      <c r="A212" s="69"/>
      <c r="B212" s="53"/>
      <c r="C212" s="70" t="s">
        <v>447</v>
      </c>
      <c r="D212" s="71"/>
      <c r="E212" s="72"/>
      <c r="F212" s="67"/>
      <c r="G212" s="67"/>
      <c r="H212" s="67"/>
      <c r="I212" s="67"/>
      <c r="J212" s="67"/>
      <c r="K212" s="67"/>
      <c r="L212" s="20" t="e">
        <f t="shared" ca="1" si="20"/>
        <v>#NAME?</v>
      </c>
      <c r="M212" s="20" t="e">
        <f t="shared" ca="1" si="21"/>
        <v>#NAME?</v>
      </c>
      <c r="N212" s="20" t="e">
        <f t="shared" ca="1" si="22"/>
        <v>#NAME?</v>
      </c>
      <c r="O212" s="20" t="e">
        <f t="shared" ca="1" si="23"/>
        <v>#NAME?</v>
      </c>
    </row>
    <row r="213" spans="1:15">
      <c r="A213" s="69"/>
      <c r="B213" s="70"/>
      <c r="C213" s="53"/>
      <c r="D213" s="71" t="s">
        <v>448</v>
      </c>
      <c r="E213" s="72">
        <v>841</v>
      </c>
      <c r="F213" s="67">
        <v>685899.71</v>
      </c>
      <c r="G213" s="67">
        <f t="shared" si="19"/>
        <v>685899.71</v>
      </c>
      <c r="H213" s="75">
        <v>432584.39</v>
      </c>
      <c r="I213" s="67">
        <v>685899.71</v>
      </c>
      <c r="J213" s="75"/>
      <c r="K213" s="67"/>
      <c r="L213" s="20" t="e">
        <f t="shared" ca="1" si="20"/>
        <v>#NAME?</v>
      </c>
      <c r="M213" s="20" t="e">
        <f t="shared" ca="1" si="21"/>
        <v>#NAME?</v>
      </c>
      <c r="N213" s="20" t="e">
        <f t="shared" ca="1" si="22"/>
        <v>#NAME?</v>
      </c>
      <c r="O213" s="20" t="e">
        <f t="shared" ca="1" si="23"/>
        <v>#NAME?</v>
      </c>
    </row>
    <row r="214" spans="1:15">
      <c r="A214" s="69"/>
      <c r="B214" s="70"/>
      <c r="C214" s="53"/>
      <c r="D214" s="71" t="s">
        <v>449</v>
      </c>
      <c r="E214" s="72">
        <v>844</v>
      </c>
      <c r="F214" s="67">
        <v>116400</v>
      </c>
      <c r="G214" s="67">
        <f t="shared" si="19"/>
        <v>116400</v>
      </c>
      <c r="H214" s="75"/>
      <c r="I214" s="67">
        <v>116400</v>
      </c>
      <c r="J214" s="75"/>
      <c r="K214" s="67"/>
      <c r="L214" s="20" t="e">
        <f t="shared" ca="1" si="20"/>
        <v>#NAME?</v>
      </c>
      <c r="M214" s="20" t="e">
        <f t="shared" ca="1" si="21"/>
        <v>#NAME?</v>
      </c>
      <c r="N214" s="20" t="e">
        <f t="shared" ca="1" si="22"/>
        <v>#NAME?</v>
      </c>
      <c r="O214" s="20" t="e">
        <f t="shared" ca="1" si="23"/>
        <v>#NAME?</v>
      </c>
    </row>
    <row r="215" spans="1:15">
      <c r="A215" s="69"/>
      <c r="B215" s="70"/>
      <c r="C215" s="53"/>
      <c r="D215" s="71" t="s">
        <v>450</v>
      </c>
      <c r="E215" s="72">
        <v>848</v>
      </c>
      <c r="F215" s="67">
        <f>H215+J215</f>
        <v>0</v>
      </c>
      <c r="G215" s="67">
        <f t="shared" si="19"/>
        <v>0</v>
      </c>
      <c r="H215" s="75"/>
      <c r="I215" s="67"/>
      <c r="J215" s="75"/>
      <c r="K215" s="67"/>
      <c r="L215" s="20" t="e">
        <f t="shared" ca="1" si="20"/>
        <v>#NAME?</v>
      </c>
      <c r="M215" s="20" t="e">
        <f t="shared" ca="1" si="21"/>
        <v>#NAME?</v>
      </c>
      <c r="N215" s="20" t="e">
        <f t="shared" ca="1" si="22"/>
        <v>#NAME?</v>
      </c>
      <c r="O215" s="20" t="e">
        <f t="shared" ca="1" si="23"/>
        <v>#NAME?</v>
      </c>
    </row>
    <row r="216" spans="1:15">
      <c r="A216" s="69"/>
      <c r="B216" s="53"/>
      <c r="C216" s="70" t="s">
        <v>140</v>
      </c>
      <c r="D216" s="71"/>
      <c r="E216" s="72"/>
      <c r="F216" s="67"/>
      <c r="G216" s="67"/>
      <c r="H216" s="67"/>
      <c r="I216" s="67"/>
      <c r="J216" s="67"/>
      <c r="K216" s="67"/>
      <c r="L216" s="20" t="e">
        <f t="shared" ca="1" si="20"/>
        <v>#NAME?</v>
      </c>
      <c r="M216" s="20" t="e">
        <f t="shared" ca="1" si="21"/>
        <v>#NAME?</v>
      </c>
      <c r="N216" s="20" t="e">
        <f t="shared" ca="1" si="22"/>
        <v>#NAME?</v>
      </c>
      <c r="O216" s="20" t="e">
        <f t="shared" ca="1" si="23"/>
        <v>#NAME?</v>
      </c>
    </row>
    <row r="217" spans="1:15">
      <c r="A217" s="69"/>
      <c r="B217" s="70"/>
      <c r="C217" s="53"/>
      <c r="D217" s="71" t="s">
        <v>451</v>
      </c>
      <c r="E217" s="72">
        <v>850</v>
      </c>
      <c r="F217" s="67">
        <f>H217+J217</f>
        <v>0</v>
      </c>
      <c r="G217" s="67">
        <f t="shared" si="19"/>
        <v>0</v>
      </c>
      <c r="H217" s="75"/>
      <c r="I217" s="67"/>
      <c r="J217" s="75"/>
      <c r="K217" s="67"/>
      <c r="L217" s="20" t="e">
        <f t="shared" ca="1" si="20"/>
        <v>#NAME?</v>
      </c>
      <c r="M217" s="20" t="e">
        <f t="shared" ca="1" si="21"/>
        <v>#NAME?</v>
      </c>
      <c r="N217" s="20" t="e">
        <f t="shared" ca="1" si="22"/>
        <v>#NAME?</v>
      </c>
      <c r="O217" s="20" t="e">
        <f t="shared" ca="1" si="23"/>
        <v>#NAME?</v>
      </c>
    </row>
    <row r="218" spans="1:15">
      <c r="A218" s="69"/>
      <c r="B218" s="53"/>
      <c r="C218" s="70" t="s">
        <v>452</v>
      </c>
      <c r="D218" s="71"/>
      <c r="E218" s="72"/>
      <c r="F218" s="67"/>
      <c r="G218" s="67"/>
      <c r="H218" s="67"/>
      <c r="I218" s="67"/>
      <c r="J218" s="67"/>
      <c r="K218" s="67"/>
      <c r="L218" s="20" t="e">
        <f t="shared" ca="1" si="20"/>
        <v>#NAME?</v>
      </c>
      <c r="M218" s="20" t="e">
        <f t="shared" ca="1" si="21"/>
        <v>#NAME?</v>
      </c>
      <c r="N218" s="20" t="e">
        <f t="shared" ca="1" si="22"/>
        <v>#NAME?</v>
      </c>
      <c r="O218" s="20" t="e">
        <f t="shared" ca="1" si="23"/>
        <v>#NAME?</v>
      </c>
    </row>
    <row r="219" spans="1:15">
      <c r="A219" s="69"/>
      <c r="B219" s="70"/>
      <c r="C219" s="53"/>
      <c r="D219" s="71" t="s">
        <v>453</v>
      </c>
      <c r="E219" s="72">
        <v>851</v>
      </c>
      <c r="F219" s="67">
        <f>H219+J219</f>
        <v>2814400</v>
      </c>
      <c r="G219" s="67">
        <f t="shared" si="19"/>
        <v>0</v>
      </c>
      <c r="H219" s="75">
        <v>2814400</v>
      </c>
      <c r="I219" s="67"/>
      <c r="J219" s="75"/>
      <c r="K219" s="67"/>
      <c r="L219" s="20" t="e">
        <f t="shared" ca="1" si="20"/>
        <v>#NAME?</v>
      </c>
      <c r="M219" s="20" t="e">
        <f t="shared" ca="1" si="21"/>
        <v>#NAME?</v>
      </c>
      <c r="N219" s="20" t="e">
        <f t="shared" ca="1" si="22"/>
        <v>#NAME?</v>
      </c>
      <c r="O219" s="20" t="e">
        <f t="shared" ca="1" si="23"/>
        <v>#NAME?</v>
      </c>
    </row>
    <row r="220" spans="1:15">
      <c r="A220" s="69"/>
      <c r="B220" s="70"/>
      <c r="C220" s="53"/>
      <c r="D220" s="71" t="s">
        <v>454</v>
      </c>
      <c r="E220" s="72">
        <v>852</v>
      </c>
      <c r="F220" s="67">
        <v>31134</v>
      </c>
      <c r="G220" s="67">
        <f t="shared" si="19"/>
        <v>31134</v>
      </c>
      <c r="H220" s="75">
        <v>81000</v>
      </c>
      <c r="I220" s="67">
        <v>31134</v>
      </c>
      <c r="J220" s="75"/>
      <c r="K220" s="67"/>
      <c r="L220" s="20" t="e">
        <f t="shared" ca="1" si="20"/>
        <v>#NAME?</v>
      </c>
      <c r="M220" s="20" t="e">
        <f t="shared" ca="1" si="21"/>
        <v>#NAME?</v>
      </c>
      <c r="N220" s="20" t="e">
        <f t="shared" ca="1" si="22"/>
        <v>#NAME?</v>
      </c>
      <c r="O220" s="20" t="e">
        <f t="shared" ca="1" si="23"/>
        <v>#NAME?</v>
      </c>
    </row>
    <row r="221" spans="1:15">
      <c r="A221" s="69"/>
      <c r="B221" s="70"/>
      <c r="C221" s="53"/>
      <c r="D221" s="71" t="s">
        <v>455</v>
      </c>
      <c r="E221" s="72">
        <v>853</v>
      </c>
      <c r="F221" s="67">
        <f>H221+J221</f>
        <v>0</v>
      </c>
      <c r="G221" s="67">
        <f t="shared" ref="G221:G283" si="24">I221+K221</f>
        <v>0</v>
      </c>
      <c r="H221" s="75"/>
      <c r="I221" s="67"/>
      <c r="J221" s="75"/>
      <c r="K221" s="67"/>
      <c r="L221" s="20" t="e">
        <f t="shared" ca="1" si="20"/>
        <v>#NAME?</v>
      </c>
      <c r="M221" s="20" t="e">
        <f t="shared" ca="1" si="21"/>
        <v>#NAME?</v>
      </c>
      <c r="N221" s="20" t="e">
        <f t="shared" ca="1" si="22"/>
        <v>#NAME?</v>
      </c>
      <c r="O221" s="20" t="e">
        <f t="shared" ca="1" si="23"/>
        <v>#NAME?</v>
      </c>
    </row>
    <row r="222" spans="1:15">
      <c r="A222" s="69"/>
      <c r="B222" s="70"/>
      <c r="C222" s="53"/>
      <c r="D222" s="71" t="s">
        <v>456</v>
      </c>
      <c r="E222" s="72">
        <v>854</v>
      </c>
      <c r="F222" s="67"/>
      <c r="G222" s="67"/>
      <c r="H222" s="67"/>
      <c r="I222" s="67"/>
      <c r="J222" s="67"/>
      <c r="K222" s="67"/>
      <c r="L222" s="20" t="e">
        <f t="shared" ca="1" si="20"/>
        <v>#NAME?</v>
      </c>
      <c r="M222" s="20" t="e">
        <f t="shared" ca="1" si="21"/>
        <v>#NAME?</v>
      </c>
      <c r="N222" s="20" t="e">
        <f t="shared" ca="1" si="22"/>
        <v>#NAME?</v>
      </c>
      <c r="O222" s="20" t="e">
        <f t="shared" ca="1" si="23"/>
        <v>#NAME?</v>
      </c>
    </row>
    <row r="223" spans="1:15">
      <c r="A223" s="69"/>
      <c r="B223" s="70"/>
      <c r="C223" s="53"/>
      <c r="D223" s="71" t="s">
        <v>457</v>
      </c>
      <c r="E223" s="72"/>
      <c r="F223" s="67">
        <f>H223+J223</f>
        <v>0</v>
      </c>
      <c r="G223" s="67">
        <f t="shared" si="24"/>
        <v>0</v>
      </c>
      <c r="H223" s="75"/>
      <c r="I223" s="67"/>
      <c r="J223" s="75"/>
      <c r="K223" s="67"/>
      <c r="L223" s="20" t="e">
        <f t="shared" ca="1" si="20"/>
        <v>#NAME?</v>
      </c>
      <c r="M223" s="20" t="e">
        <f t="shared" ca="1" si="21"/>
        <v>#NAME?</v>
      </c>
      <c r="N223" s="20" t="e">
        <f t="shared" ca="1" si="22"/>
        <v>#NAME?</v>
      </c>
      <c r="O223" s="20" t="e">
        <f t="shared" ca="1" si="23"/>
        <v>#NAME?</v>
      </c>
    </row>
    <row r="224" spans="1:15">
      <c r="A224" s="69"/>
      <c r="B224" s="70"/>
      <c r="C224" s="53"/>
      <c r="D224" s="71" t="s">
        <v>458</v>
      </c>
      <c r="E224" s="72">
        <v>855</v>
      </c>
      <c r="F224" s="67">
        <f>H224+J224</f>
        <v>0</v>
      </c>
      <c r="G224" s="67">
        <f t="shared" si="24"/>
        <v>0</v>
      </c>
      <c r="H224" s="75"/>
      <c r="I224" s="67"/>
      <c r="J224" s="75"/>
      <c r="K224" s="67"/>
      <c r="L224" s="20" t="e">
        <f t="shared" ca="1" si="20"/>
        <v>#NAME?</v>
      </c>
      <c r="M224" s="20" t="e">
        <f t="shared" ca="1" si="21"/>
        <v>#NAME?</v>
      </c>
      <c r="N224" s="20" t="e">
        <f t="shared" ca="1" si="22"/>
        <v>#NAME?</v>
      </c>
      <c r="O224" s="20" t="e">
        <f t="shared" ca="1" si="23"/>
        <v>#NAME?</v>
      </c>
    </row>
    <row r="225" spans="1:15">
      <c r="A225" s="69"/>
      <c r="B225" s="70"/>
      <c r="C225" s="53"/>
      <c r="D225" s="71" t="s">
        <v>459</v>
      </c>
      <c r="E225" s="72">
        <v>856</v>
      </c>
      <c r="F225" s="67">
        <f>H225+J225</f>
        <v>0</v>
      </c>
      <c r="G225" s="67">
        <f t="shared" si="24"/>
        <v>0</v>
      </c>
      <c r="H225" s="75"/>
      <c r="I225" s="67"/>
      <c r="J225" s="75"/>
      <c r="K225" s="67"/>
      <c r="L225" s="20" t="e">
        <f t="shared" ca="1" si="20"/>
        <v>#NAME?</v>
      </c>
      <c r="M225" s="20" t="e">
        <f t="shared" ca="1" si="21"/>
        <v>#NAME?</v>
      </c>
      <c r="N225" s="20" t="e">
        <f t="shared" ca="1" si="22"/>
        <v>#NAME?</v>
      </c>
      <c r="O225" s="20" t="e">
        <f t="shared" ca="1" si="23"/>
        <v>#NAME?</v>
      </c>
    </row>
    <row r="226" spans="1:15">
      <c r="A226" s="69"/>
      <c r="B226" s="70"/>
      <c r="C226" s="53"/>
      <c r="D226" s="71" t="s">
        <v>460</v>
      </c>
      <c r="E226" s="72">
        <v>857</v>
      </c>
      <c r="F226" s="67"/>
      <c r="G226" s="67"/>
      <c r="H226" s="67"/>
      <c r="I226" s="67"/>
      <c r="J226" s="67"/>
      <c r="K226" s="67"/>
      <c r="L226" s="20" t="e">
        <f t="shared" ca="1" si="20"/>
        <v>#NAME?</v>
      </c>
      <c r="M226" s="20" t="e">
        <f t="shared" ca="1" si="21"/>
        <v>#NAME?</v>
      </c>
      <c r="N226" s="20" t="e">
        <f t="shared" ca="1" si="22"/>
        <v>#NAME?</v>
      </c>
      <c r="O226" s="20" t="e">
        <f t="shared" ca="1" si="23"/>
        <v>#NAME?</v>
      </c>
    </row>
    <row r="227" spans="1:15">
      <c r="A227" s="69"/>
      <c r="B227" s="70"/>
      <c r="C227" s="53"/>
      <c r="D227" s="71" t="s">
        <v>461</v>
      </c>
      <c r="E227" s="72"/>
      <c r="F227" s="67">
        <f>H227+J227</f>
        <v>0</v>
      </c>
      <c r="G227" s="67">
        <f t="shared" si="24"/>
        <v>0</v>
      </c>
      <c r="H227" s="75"/>
      <c r="I227" s="67"/>
      <c r="J227" s="75"/>
      <c r="K227" s="67"/>
      <c r="L227" s="20" t="e">
        <f t="shared" ca="1" si="20"/>
        <v>#NAME?</v>
      </c>
      <c r="M227" s="20" t="e">
        <f t="shared" ca="1" si="21"/>
        <v>#NAME?</v>
      </c>
      <c r="N227" s="20" t="e">
        <f t="shared" ca="1" si="22"/>
        <v>#NAME?</v>
      </c>
      <c r="O227" s="20" t="e">
        <f t="shared" ca="1" si="23"/>
        <v>#NAME?</v>
      </c>
    </row>
    <row r="228" spans="1:15">
      <c r="A228" s="69"/>
      <c r="B228" s="70"/>
      <c r="C228" s="53"/>
      <c r="D228" s="71" t="s">
        <v>462</v>
      </c>
      <c r="E228" s="72">
        <v>860</v>
      </c>
      <c r="F228" s="67">
        <v>299400</v>
      </c>
      <c r="G228" s="67">
        <f t="shared" si="24"/>
        <v>299400</v>
      </c>
      <c r="H228" s="75"/>
      <c r="I228" s="67">
        <v>299400</v>
      </c>
      <c r="J228" s="75"/>
      <c r="K228" s="67"/>
      <c r="L228" s="20" t="e">
        <f t="shared" ca="1" si="20"/>
        <v>#NAME?</v>
      </c>
      <c r="M228" s="20" t="e">
        <f t="shared" ca="1" si="21"/>
        <v>#NAME?</v>
      </c>
      <c r="N228" s="20" t="e">
        <f t="shared" ca="1" si="22"/>
        <v>#NAME?</v>
      </c>
      <c r="O228" s="20" t="e">
        <f t="shared" ca="1" si="23"/>
        <v>#NAME?</v>
      </c>
    </row>
    <row r="229" spans="1:15">
      <c r="A229" s="85"/>
      <c r="B229" s="53"/>
      <c r="C229" s="70" t="s">
        <v>229</v>
      </c>
      <c r="D229" s="71"/>
      <c r="E229" s="72"/>
      <c r="F229" s="67"/>
      <c r="G229" s="67"/>
      <c r="H229" s="67"/>
      <c r="I229" s="67"/>
      <c r="J229" s="67"/>
      <c r="K229" s="67"/>
      <c r="L229" s="20" t="e">
        <f t="shared" ca="1" si="20"/>
        <v>#NAME?</v>
      </c>
      <c r="M229" s="20" t="e">
        <f t="shared" ca="1" si="21"/>
        <v>#NAME?</v>
      </c>
      <c r="N229" s="20" t="e">
        <f t="shared" ca="1" si="22"/>
        <v>#NAME?</v>
      </c>
      <c r="O229" s="20" t="e">
        <f t="shared" ca="1" si="23"/>
        <v>#NAME?</v>
      </c>
    </row>
    <row r="230" spans="1:15">
      <c r="A230" s="85"/>
      <c r="B230" s="86"/>
      <c r="C230" s="53"/>
      <c r="D230" s="71" t="s">
        <v>463</v>
      </c>
      <c r="E230" s="72">
        <v>861</v>
      </c>
      <c r="F230" s="67">
        <f>H230+J230</f>
        <v>0</v>
      </c>
      <c r="G230" s="67">
        <f t="shared" si="24"/>
        <v>0</v>
      </c>
      <c r="H230" s="75"/>
      <c r="I230" s="67"/>
      <c r="J230" s="75"/>
      <c r="K230" s="67"/>
      <c r="L230" s="20" t="e">
        <f t="shared" ca="1" si="20"/>
        <v>#NAME?</v>
      </c>
      <c r="M230" s="20" t="e">
        <f t="shared" ca="1" si="21"/>
        <v>#NAME?</v>
      </c>
      <c r="N230" s="20" t="e">
        <f t="shared" ca="1" si="22"/>
        <v>#NAME?</v>
      </c>
      <c r="O230" s="20" t="e">
        <f t="shared" ca="1" si="23"/>
        <v>#NAME?</v>
      </c>
    </row>
    <row r="231" spans="1:15">
      <c r="A231" s="85"/>
      <c r="B231" s="86"/>
      <c r="C231" s="53"/>
      <c r="D231" s="71" t="s">
        <v>464</v>
      </c>
      <c r="E231" s="72">
        <v>862</v>
      </c>
      <c r="F231" s="67">
        <f>H231+J231</f>
        <v>0</v>
      </c>
      <c r="G231" s="67">
        <f t="shared" si="24"/>
        <v>0</v>
      </c>
      <c r="H231" s="75"/>
      <c r="I231" s="67"/>
      <c r="J231" s="75"/>
      <c r="K231" s="67"/>
      <c r="L231" s="20" t="e">
        <f t="shared" ca="1" si="20"/>
        <v>#NAME?</v>
      </c>
      <c r="M231" s="20" t="e">
        <f t="shared" ca="1" si="21"/>
        <v>#NAME?</v>
      </c>
      <c r="N231" s="20" t="e">
        <f t="shared" ca="1" si="22"/>
        <v>#NAME?</v>
      </c>
      <c r="O231" s="20" t="e">
        <f t="shared" ca="1" si="23"/>
        <v>#NAME?</v>
      </c>
    </row>
    <row r="232" spans="1:15">
      <c r="A232" s="85"/>
      <c r="B232" s="70" t="s">
        <v>465</v>
      </c>
      <c r="C232" s="71"/>
      <c r="D232" s="71"/>
      <c r="E232" s="72"/>
      <c r="F232" s="67"/>
      <c r="G232" s="67"/>
      <c r="H232" s="67"/>
      <c r="I232" s="67"/>
      <c r="J232" s="67"/>
      <c r="K232" s="67"/>
      <c r="L232" s="20" t="e">
        <f t="shared" ca="1" si="20"/>
        <v>#NAME?</v>
      </c>
      <c r="M232" s="20" t="e">
        <f t="shared" ca="1" si="21"/>
        <v>#NAME?</v>
      </c>
      <c r="N232" s="20" t="e">
        <f t="shared" ca="1" si="22"/>
        <v>#NAME?</v>
      </c>
      <c r="O232" s="20" t="e">
        <f t="shared" ca="1" si="23"/>
        <v>#NAME?</v>
      </c>
    </row>
    <row r="233" spans="1:15">
      <c r="A233" s="85"/>
      <c r="B233" s="86"/>
      <c r="C233" s="71" t="s">
        <v>466</v>
      </c>
      <c r="D233" s="71"/>
      <c r="E233" s="72">
        <v>881</v>
      </c>
      <c r="F233" s="67">
        <v>3000000</v>
      </c>
      <c r="G233" s="67">
        <f t="shared" si="24"/>
        <v>3000000</v>
      </c>
      <c r="H233" s="75">
        <v>2635000</v>
      </c>
      <c r="I233" s="67">
        <v>3000000</v>
      </c>
      <c r="J233" s="75"/>
      <c r="K233" s="67"/>
      <c r="L233" s="20" t="e">
        <f t="shared" ca="1" si="20"/>
        <v>#NAME?</v>
      </c>
      <c r="M233" s="20" t="e">
        <f t="shared" ca="1" si="21"/>
        <v>#NAME?</v>
      </c>
      <c r="N233" s="20" t="e">
        <f t="shared" ca="1" si="22"/>
        <v>#NAME?</v>
      </c>
      <c r="O233" s="20" t="e">
        <f t="shared" ca="1" si="23"/>
        <v>#NAME?</v>
      </c>
    </row>
    <row r="234" spans="1:15">
      <c r="A234" s="85"/>
      <c r="B234" s="86"/>
      <c r="C234" s="71" t="s">
        <v>467</v>
      </c>
      <c r="D234" s="71"/>
      <c r="E234" s="72">
        <v>882</v>
      </c>
      <c r="F234" s="67">
        <v>2250000</v>
      </c>
      <c r="G234" s="67">
        <f t="shared" si="24"/>
        <v>2250000</v>
      </c>
      <c r="H234" s="75">
        <v>2028000</v>
      </c>
      <c r="I234" s="67">
        <v>2250000</v>
      </c>
      <c r="J234" s="75"/>
      <c r="K234" s="67"/>
      <c r="L234" s="20" t="e">
        <f t="shared" ca="1" si="20"/>
        <v>#NAME?</v>
      </c>
      <c r="M234" s="20" t="e">
        <f t="shared" ca="1" si="21"/>
        <v>#NAME?</v>
      </c>
      <c r="N234" s="20" t="e">
        <f t="shared" ca="1" si="22"/>
        <v>#NAME?</v>
      </c>
      <c r="O234" s="20" t="e">
        <f t="shared" ca="1" si="23"/>
        <v>#NAME?</v>
      </c>
    </row>
    <row r="235" spans="1:15">
      <c r="A235" s="85"/>
      <c r="B235" s="86"/>
      <c r="C235" s="71" t="s">
        <v>468</v>
      </c>
      <c r="D235" s="71"/>
      <c r="E235" s="72">
        <v>883</v>
      </c>
      <c r="F235" s="67">
        <v>49974</v>
      </c>
      <c r="G235" s="67">
        <f t="shared" si="24"/>
        <v>49974</v>
      </c>
      <c r="H235" s="75">
        <v>57900</v>
      </c>
      <c r="I235" s="67">
        <v>49974</v>
      </c>
      <c r="J235" s="75"/>
      <c r="K235" s="67"/>
      <c r="L235" s="20" t="e">
        <f t="shared" ca="1" si="20"/>
        <v>#NAME?</v>
      </c>
      <c r="M235" s="20" t="e">
        <f t="shared" ca="1" si="21"/>
        <v>#NAME?</v>
      </c>
      <c r="N235" s="20" t="e">
        <f t="shared" ca="1" si="22"/>
        <v>#NAME?</v>
      </c>
      <c r="O235" s="20" t="e">
        <f t="shared" ca="1" si="23"/>
        <v>#NAME?</v>
      </c>
    </row>
    <row r="236" spans="1:15">
      <c r="A236" s="85"/>
      <c r="B236" s="86"/>
      <c r="C236" s="71" t="s">
        <v>469</v>
      </c>
      <c r="D236" s="71"/>
      <c r="E236" s="72">
        <v>884</v>
      </c>
      <c r="F236" s="67">
        <f>H236+J236</f>
        <v>0</v>
      </c>
      <c r="G236" s="67">
        <f t="shared" si="24"/>
        <v>0</v>
      </c>
      <c r="H236" s="75"/>
      <c r="I236" s="67"/>
      <c r="J236" s="75"/>
      <c r="K236" s="67"/>
      <c r="L236" s="20" t="e">
        <f t="shared" ca="1" si="20"/>
        <v>#NAME?</v>
      </c>
      <c r="M236" s="20" t="e">
        <f t="shared" ca="1" si="21"/>
        <v>#NAME?</v>
      </c>
      <c r="N236" s="20" t="e">
        <f t="shared" ca="1" si="22"/>
        <v>#NAME?</v>
      </c>
      <c r="O236" s="20" t="e">
        <f t="shared" ca="1" si="23"/>
        <v>#NAME?</v>
      </c>
    </row>
    <row r="237" spans="1:15">
      <c r="A237" s="85"/>
      <c r="B237" s="70" t="s">
        <v>470</v>
      </c>
      <c r="C237" s="71"/>
      <c r="D237" s="71"/>
      <c r="E237" s="72"/>
      <c r="F237" s="67"/>
      <c r="G237" s="67"/>
      <c r="H237" s="67"/>
      <c r="I237" s="67"/>
      <c r="J237" s="67"/>
      <c r="K237" s="67"/>
      <c r="L237" s="20" t="e">
        <f t="shared" ca="1" si="20"/>
        <v>#NAME?</v>
      </c>
      <c r="M237" s="20" t="e">
        <f t="shared" ca="1" si="21"/>
        <v>#NAME?</v>
      </c>
      <c r="N237" s="20" t="e">
        <f t="shared" ca="1" si="22"/>
        <v>#NAME?</v>
      </c>
      <c r="O237" s="20" t="e">
        <f t="shared" ca="1" si="23"/>
        <v>#NAME?</v>
      </c>
    </row>
    <row r="238" spans="1:15">
      <c r="A238" s="85"/>
      <c r="B238" s="86"/>
      <c r="C238" s="71" t="s">
        <v>471</v>
      </c>
      <c r="D238" s="71"/>
      <c r="E238" s="72">
        <v>891</v>
      </c>
      <c r="F238" s="67">
        <v>21909</v>
      </c>
      <c r="G238" s="67">
        <f t="shared" si="24"/>
        <v>21909</v>
      </c>
      <c r="H238" s="75"/>
      <c r="I238" s="67">
        <v>21909</v>
      </c>
      <c r="J238" s="75"/>
      <c r="K238" s="67"/>
      <c r="L238" s="20" t="e">
        <f t="shared" ca="1" si="20"/>
        <v>#NAME?</v>
      </c>
      <c r="M238" s="20" t="e">
        <f t="shared" ca="1" si="21"/>
        <v>#NAME?</v>
      </c>
      <c r="N238" s="20" t="e">
        <f t="shared" ca="1" si="22"/>
        <v>#NAME?</v>
      </c>
      <c r="O238" s="20" t="e">
        <f t="shared" ca="1" si="23"/>
        <v>#NAME?</v>
      </c>
    </row>
    <row r="239" spans="1:15">
      <c r="A239" s="85"/>
      <c r="B239" s="86"/>
      <c r="C239" s="71" t="s">
        <v>472</v>
      </c>
      <c r="D239" s="71"/>
      <c r="E239" s="72">
        <v>892</v>
      </c>
      <c r="F239" s="67">
        <v>77263.5</v>
      </c>
      <c r="G239" s="67">
        <f t="shared" si="24"/>
        <v>77263.5</v>
      </c>
      <c r="H239" s="75">
        <v>77544.75</v>
      </c>
      <c r="I239" s="67">
        <v>77263.5</v>
      </c>
      <c r="J239" s="75"/>
      <c r="K239" s="67"/>
      <c r="L239" s="20" t="e">
        <f t="shared" ca="1" si="20"/>
        <v>#NAME?</v>
      </c>
      <c r="M239" s="20" t="e">
        <f t="shared" ca="1" si="21"/>
        <v>#NAME?</v>
      </c>
      <c r="N239" s="20" t="e">
        <f t="shared" ca="1" si="22"/>
        <v>#NAME?</v>
      </c>
      <c r="O239" s="20" t="e">
        <f t="shared" ca="1" si="23"/>
        <v>#NAME?</v>
      </c>
    </row>
    <row r="240" spans="1:15">
      <c r="A240" s="85"/>
      <c r="B240" s="86"/>
      <c r="C240" s="71" t="s">
        <v>473</v>
      </c>
      <c r="D240" s="71"/>
      <c r="E240" s="72">
        <v>893</v>
      </c>
      <c r="F240" s="67">
        <v>207325.49</v>
      </c>
      <c r="G240" s="67">
        <f t="shared" si="24"/>
        <v>207325.49</v>
      </c>
      <c r="H240" s="75">
        <v>287321.26</v>
      </c>
      <c r="I240" s="67">
        <v>207325.49</v>
      </c>
      <c r="J240" s="75"/>
      <c r="K240" s="67"/>
      <c r="L240" s="20" t="e">
        <f t="shared" ca="1" si="20"/>
        <v>#NAME?</v>
      </c>
      <c r="M240" s="20" t="e">
        <f t="shared" ca="1" si="21"/>
        <v>#NAME?</v>
      </c>
      <c r="N240" s="20" t="e">
        <f t="shared" ca="1" si="22"/>
        <v>#NAME?</v>
      </c>
      <c r="O240" s="20" t="e">
        <f t="shared" ca="1" si="23"/>
        <v>#NAME?</v>
      </c>
    </row>
    <row r="241" spans="1:15">
      <c r="A241" s="69" t="s">
        <v>474</v>
      </c>
      <c r="B241" s="86"/>
      <c r="C241" s="71"/>
      <c r="D241" s="71"/>
      <c r="E241" s="72"/>
      <c r="F241" s="67"/>
      <c r="G241" s="67"/>
      <c r="H241" s="67"/>
      <c r="I241" s="67"/>
      <c r="J241" s="67"/>
      <c r="K241" s="67"/>
      <c r="L241" s="20" t="e">
        <f t="shared" ca="1" si="20"/>
        <v>#NAME?</v>
      </c>
      <c r="M241" s="20" t="e">
        <f t="shared" ca="1" si="21"/>
        <v>#NAME?</v>
      </c>
      <c r="N241" s="20" t="e">
        <f t="shared" ca="1" si="22"/>
        <v>#NAME?</v>
      </c>
      <c r="O241" s="20" t="e">
        <f t="shared" ca="1" si="23"/>
        <v>#NAME?</v>
      </c>
    </row>
    <row r="242" spans="1:15">
      <c r="A242" s="85"/>
      <c r="B242" s="70" t="s">
        <v>475</v>
      </c>
      <c r="C242" s="71"/>
      <c r="D242" s="71"/>
      <c r="E242" s="72"/>
      <c r="F242" s="67"/>
      <c r="G242" s="67"/>
      <c r="H242" s="67"/>
      <c r="I242" s="67"/>
      <c r="J242" s="67"/>
      <c r="K242" s="67"/>
      <c r="L242" s="20" t="e">
        <f t="shared" ca="1" si="20"/>
        <v>#NAME?</v>
      </c>
      <c r="M242" s="20" t="e">
        <f t="shared" ca="1" si="21"/>
        <v>#NAME?</v>
      </c>
      <c r="N242" s="20" t="e">
        <f t="shared" ca="1" si="22"/>
        <v>#NAME?</v>
      </c>
      <c r="O242" s="20" t="e">
        <f t="shared" ca="1" si="23"/>
        <v>#NAME?</v>
      </c>
    </row>
    <row r="243" spans="1:15">
      <c r="A243" s="85"/>
      <c r="B243" s="86"/>
      <c r="C243" s="70" t="s">
        <v>100</v>
      </c>
      <c r="D243" s="71"/>
      <c r="E243" s="72"/>
      <c r="F243" s="67"/>
      <c r="G243" s="67"/>
      <c r="H243" s="67"/>
      <c r="I243" s="67"/>
      <c r="J243" s="67"/>
      <c r="K243" s="67"/>
      <c r="L243" s="20" t="e">
        <f t="shared" ca="1" si="20"/>
        <v>#NAME?</v>
      </c>
      <c r="M243" s="20" t="e">
        <f t="shared" ca="1" si="21"/>
        <v>#NAME?</v>
      </c>
      <c r="N243" s="20" t="e">
        <f t="shared" ca="1" si="22"/>
        <v>#NAME?</v>
      </c>
      <c r="O243" s="20" t="e">
        <f t="shared" ca="1" si="23"/>
        <v>#NAME?</v>
      </c>
    </row>
    <row r="244" spans="1:15">
      <c r="A244" s="85"/>
      <c r="B244" s="86"/>
      <c r="C244" s="71"/>
      <c r="D244" s="71" t="s">
        <v>476</v>
      </c>
      <c r="E244" s="72">
        <v>902</v>
      </c>
      <c r="F244" s="67">
        <v>361092.49</v>
      </c>
      <c r="G244" s="67">
        <f t="shared" si="24"/>
        <v>361092.49</v>
      </c>
      <c r="H244" s="75">
        <v>361092.49</v>
      </c>
      <c r="I244" s="67">
        <v>361092.49</v>
      </c>
      <c r="J244" s="75">
        <v>32220.05</v>
      </c>
      <c r="K244" s="67"/>
      <c r="L244" s="20" t="e">
        <f t="shared" ca="1" si="20"/>
        <v>#NAME?</v>
      </c>
      <c r="M244" s="20" t="e">
        <f t="shared" ca="1" si="21"/>
        <v>#NAME?</v>
      </c>
      <c r="N244" s="20" t="e">
        <f t="shared" ca="1" si="22"/>
        <v>#NAME?</v>
      </c>
      <c r="O244" s="20" t="e">
        <f t="shared" ca="1" si="23"/>
        <v>#NAME?</v>
      </c>
    </row>
    <row r="245" spans="1:15">
      <c r="A245" s="85"/>
      <c r="B245" s="86"/>
      <c r="C245" s="71"/>
      <c r="D245" s="71" t="s">
        <v>477</v>
      </c>
      <c r="E245" s="72">
        <v>905</v>
      </c>
      <c r="F245" s="67">
        <f>H245+J245</f>
        <v>0</v>
      </c>
      <c r="G245" s="67">
        <f t="shared" si="24"/>
        <v>0</v>
      </c>
      <c r="H245" s="75"/>
      <c r="I245" s="67"/>
      <c r="J245" s="75"/>
      <c r="K245" s="67"/>
      <c r="L245" s="20" t="e">
        <f t="shared" ca="1" si="20"/>
        <v>#NAME?</v>
      </c>
      <c r="M245" s="20" t="e">
        <f t="shared" ca="1" si="21"/>
        <v>#NAME?</v>
      </c>
      <c r="N245" s="20" t="e">
        <f t="shared" ca="1" si="22"/>
        <v>#NAME?</v>
      </c>
      <c r="O245" s="20" t="e">
        <f t="shared" ca="1" si="23"/>
        <v>#NAME?</v>
      </c>
    </row>
    <row r="246" spans="1:15">
      <c r="A246" s="85"/>
      <c r="B246" s="86"/>
      <c r="C246" s="70" t="s">
        <v>421</v>
      </c>
      <c r="D246" s="71"/>
      <c r="E246" s="72"/>
      <c r="F246" s="67"/>
      <c r="G246" s="67"/>
      <c r="H246" s="67"/>
      <c r="I246" s="67"/>
      <c r="J246" s="67"/>
      <c r="K246" s="67"/>
      <c r="L246" s="20" t="e">
        <f t="shared" ca="1" si="20"/>
        <v>#NAME?</v>
      </c>
      <c r="M246" s="20" t="e">
        <f t="shared" ca="1" si="21"/>
        <v>#NAME?</v>
      </c>
      <c r="N246" s="20" t="e">
        <f t="shared" ca="1" si="22"/>
        <v>#NAME?</v>
      </c>
      <c r="O246" s="20" t="e">
        <f t="shared" ca="1" si="23"/>
        <v>#NAME?</v>
      </c>
    </row>
    <row r="247" spans="1:15">
      <c r="A247" s="85"/>
      <c r="B247" s="86"/>
      <c r="C247" s="71"/>
      <c r="D247" s="71" t="s">
        <v>478</v>
      </c>
      <c r="E247" s="72">
        <v>911</v>
      </c>
      <c r="F247" s="67">
        <f>H247+J247</f>
        <v>956359.7</v>
      </c>
      <c r="G247" s="67">
        <f t="shared" si="24"/>
        <v>956359.7</v>
      </c>
      <c r="H247" s="75">
        <v>956359.7</v>
      </c>
      <c r="I247" s="67">
        <v>956359.7</v>
      </c>
      <c r="J247" s="75"/>
      <c r="K247" s="67"/>
      <c r="L247" s="20" t="e">
        <f t="shared" ca="1" si="20"/>
        <v>#NAME?</v>
      </c>
      <c r="M247" s="20" t="e">
        <f t="shared" ca="1" si="21"/>
        <v>#NAME?</v>
      </c>
      <c r="N247" s="20" t="e">
        <f t="shared" ca="1" si="22"/>
        <v>#NAME?</v>
      </c>
      <c r="O247" s="20" t="e">
        <f t="shared" ca="1" si="23"/>
        <v>#NAME?</v>
      </c>
    </row>
    <row r="248" spans="1:15">
      <c r="A248" s="85"/>
      <c r="B248" s="86"/>
      <c r="C248" s="71"/>
      <c r="D248" s="71" t="s">
        <v>479</v>
      </c>
      <c r="E248" s="72">
        <v>912</v>
      </c>
      <c r="F248" s="67">
        <f>H248+J248</f>
        <v>0</v>
      </c>
      <c r="G248" s="67">
        <f t="shared" si="24"/>
        <v>0</v>
      </c>
      <c r="H248" s="75"/>
      <c r="I248" s="67"/>
      <c r="J248" s="75"/>
      <c r="K248" s="67"/>
      <c r="L248" s="20" t="e">
        <f t="shared" ca="1" si="20"/>
        <v>#NAME?</v>
      </c>
      <c r="M248" s="20" t="e">
        <f t="shared" ca="1" si="21"/>
        <v>#NAME?</v>
      </c>
      <c r="N248" s="20" t="e">
        <f t="shared" ca="1" si="22"/>
        <v>#NAME?</v>
      </c>
      <c r="O248" s="20" t="e">
        <f t="shared" ca="1" si="23"/>
        <v>#NAME?</v>
      </c>
    </row>
    <row r="249" spans="1:15">
      <c r="A249" s="85"/>
      <c r="B249" s="86"/>
      <c r="C249" s="71"/>
      <c r="D249" s="71" t="s">
        <v>480</v>
      </c>
      <c r="E249" s="72">
        <v>913</v>
      </c>
      <c r="F249" s="67">
        <f>H249+J249</f>
        <v>0</v>
      </c>
      <c r="G249" s="67">
        <f t="shared" si="24"/>
        <v>0</v>
      </c>
      <c r="H249" s="75"/>
      <c r="I249" s="67"/>
      <c r="J249" s="75"/>
      <c r="K249" s="67"/>
      <c r="L249" s="20" t="e">
        <f t="shared" ca="1" si="20"/>
        <v>#NAME?</v>
      </c>
      <c r="M249" s="20" t="e">
        <f t="shared" ca="1" si="21"/>
        <v>#NAME?</v>
      </c>
      <c r="N249" s="20" t="e">
        <f t="shared" ca="1" si="22"/>
        <v>#NAME?</v>
      </c>
      <c r="O249" s="20" t="e">
        <f t="shared" ca="1" si="23"/>
        <v>#NAME?</v>
      </c>
    </row>
    <row r="250" spans="1:15">
      <c r="A250" s="85"/>
      <c r="B250" s="86"/>
      <c r="C250" s="71"/>
      <c r="D250" s="71" t="s">
        <v>481</v>
      </c>
      <c r="E250" s="72">
        <v>914</v>
      </c>
      <c r="F250" s="67">
        <f>H250+J250</f>
        <v>0</v>
      </c>
      <c r="G250" s="67">
        <f t="shared" si="24"/>
        <v>0</v>
      </c>
      <c r="H250" s="75"/>
      <c r="I250" s="67"/>
      <c r="J250" s="75"/>
      <c r="K250" s="67"/>
      <c r="L250" s="20" t="e">
        <f t="shared" ca="1" si="20"/>
        <v>#NAME?</v>
      </c>
      <c r="M250" s="20" t="e">
        <f t="shared" ca="1" si="21"/>
        <v>#NAME?</v>
      </c>
      <c r="N250" s="20" t="e">
        <f t="shared" ca="1" si="22"/>
        <v>#NAME?</v>
      </c>
      <c r="O250" s="20" t="e">
        <f t="shared" ca="1" si="23"/>
        <v>#NAME?</v>
      </c>
    </row>
    <row r="251" spans="1:15">
      <c r="A251" s="85"/>
      <c r="B251" s="86"/>
      <c r="C251" s="71"/>
      <c r="D251" s="71" t="s">
        <v>482</v>
      </c>
      <c r="E251" s="72">
        <v>915</v>
      </c>
      <c r="F251" s="67">
        <f>H251+J251</f>
        <v>1684840.18</v>
      </c>
      <c r="G251" s="67">
        <f t="shared" si="24"/>
        <v>1652518.18</v>
      </c>
      <c r="H251" s="75">
        <v>1652518.18</v>
      </c>
      <c r="I251" s="67">
        <v>1652518.18</v>
      </c>
      <c r="J251" s="75">
        <v>32322</v>
      </c>
      <c r="K251" s="67"/>
      <c r="L251" s="20" t="e">
        <f t="shared" ca="1" si="20"/>
        <v>#NAME?</v>
      </c>
      <c r="M251" s="20" t="e">
        <f t="shared" ca="1" si="21"/>
        <v>#NAME?</v>
      </c>
      <c r="N251" s="20" t="e">
        <f t="shared" ca="1" si="22"/>
        <v>#NAME?</v>
      </c>
      <c r="O251" s="20" t="e">
        <f t="shared" ca="1" si="23"/>
        <v>#NAME?</v>
      </c>
    </row>
    <row r="252" spans="1:15">
      <c r="A252" s="85"/>
      <c r="B252" s="86"/>
      <c r="C252" s="70" t="s">
        <v>427</v>
      </c>
      <c r="D252" s="71"/>
      <c r="E252" s="72"/>
      <c r="F252" s="67"/>
      <c r="G252" s="67"/>
      <c r="H252" s="67"/>
      <c r="I252" s="67"/>
      <c r="J252" s="67"/>
      <c r="K252" s="67"/>
      <c r="L252" s="20" t="e">
        <f t="shared" ca="1" si="20"/>
        <v>#NAME?</v>
      </c>
      <c r="M252" s="20" t="e">
        <f t="shared" ca="1" si="21"/>
        <v>#NAME?</v>
      </c>
      <c r="N252" s="20" t="e">
        <f t="shared" ca="1" si="22"/>
        <v>#NAME?</v>
      </c>
      <c r="O252" s="20" t="e">
        <f t="shared" ca="1" si="23"/>
        <v>#NAME?</v>
      </c>
    </row>
    <row r="253" spans="1:15">
      <c r="A253" s="85"/>
      <c r="B253" s="86"/>
      <c r="C253" s="71"/>
      <c r="D253" s="71" t="s">
        <v>483</v>
      </c>
      <c r="E253" s="72">
        <v>918</v>
      </c>
      <c r="F253" s="67">
        <f>H253+J253</f>
        <v>0</v>
      </c>
      <c r="G253" s="67">
        <f t="shared" si="24"/>
        <v>0</v>
      </c>
      <c r="H253" s="75"/>
      <c r="I253" s="67"/>
      <c r="J253" s="75"/>
      <c r="K253" s="67"/>
      <c r="L253" s="20" t="e">
        <f t="shared" ca="1" si="20"/>
        <v>#NAME?</v>
      </c>
      <c r="M253" s="20" t="e">
        <f t="shared" ca="1" si="21"/>
        <v>#NAME?</v>
      </c>
      <c r="N253" s="20" t="e">
        <f t="shared" ca="1" si="22"/>
        <v>#NAME?</v>
      </c>
      <c r="O253" s="20" t="e">
        <f t="shared" ca="1" si="23"/>
        <v>#NAME?</v>
      </c>
    </row>
    <row r="254" spans="1:15">
      <c r="A254" s="85"/>
      <c r="B254" s="86"/>
      <c r="C254" s="71"/>
      <c r="D254" s="71" t="s">
        <v>484</v>
      </c>
      <c r="E254" s="72">
        <v>919</v>
      </c>
      <c r="F254" s="67">
        <f>H254+J254</f>
        <v>0</v>
      </c>
      <c r="G254" s="67">
        <f t="shared" si="24"/>
        <v>0</v>
      </c>
      <c r="H254" s="75"/>
      <c r="I254" s="67"/>
      <c r="J254" s="75"/>
      <c r="K254" s="67"/>
      <c r="L254" s="20" t="e">
        <f t="shared" ca="1" si="20"/>
        <v>#NAME?</v>
      </c>
      <c r="M254" s="20" t="e">
        <f t="shared" ca="1" si="21"/>
        <v>#NAME?</v>
      </c>
      <c r="N254" s="20" t="e">
        <f t="shared" ca="1" si="22"/>
        <v>#NAME?</v>
      </c>
      <c r="O254" s="20" t="e">
        <f t="shared" ca="1" si="23"/>
        <v>#NAME?</v>
      </c>
    </row>
    <row r="255" spans="1:15">
      <c r="A255" s="85"/>
      <c r="B255" s="86"/>
      <c r="C255" s="71"/>
      <c r="D255" s="71" t="s">
        <v>485</v>
      </c>
      <c r="E255" s="72">
        <v>920</v>
      </c>
      <c r="F255" s="67">
        <f>H255+J255</f>
        <v>0</v>
      </c>
      <c r="G255" s="67">
        <f t="shared" si="24"/>
        <v>0</v>
      </c>
      <c r="H255" s="75"/>
      <c r="I255" s="67"/>
      <c r="J255" s="75"/>
      <c r="K255" s="67"/>
      <c r="L255" s="20" t="e">
        <f t="shared" ca="1" si="20"/>
        <v>#NAME?</v>
      </c>
      <c r="M255" s="20" t="e">
        <f t="shared" ca="1" si="21"/>
        <v>#NAME?</v>
      </c>
      <c r="N255" s="20" t="e">
        <f t="shared" ca="1" si="22"/>
        <v>#NAME?</v>
      </c>
      <c r="O255" s="20" t="e">
        <f t="shared" ca="1" si="23"/>
        <v>#NAME?</v>
      </c>
    </row>
    <row r="256" spans="1:15">
      <c r="A256" s="85"/>
      <c r="B256" s="86"/>
      <c r="C256" s="70" t="s">
        <v>431</v>
      </c>
      <c r="D256" s="71"/>
      <c r="E256" s="72"/>
      <c r="F256" s="67"/>
      <c r="G256" s="67"/>
      <c r="H256" s="67"/>
      <c r="I256" s="67"/>
      <c r="J256" s="67"/>
      <c r="K256" s="67"/>
      <c r="L256" s="20" t="e">
        <f t="shared" ca="1" si="20"/>
        <v>#NAME?</v>
      </c>
      <c r="M256" s="20" t="e">
        <f t="shared" ca="1" si="21"/>
        <v>#NAME?</v>
      </c>
      <c r="N256" s="20" t="e">
        <f t="shared" ca="1" si="22"/>
        <v>#NAME?</v>
      </c>
      <c r="O256" s="20" t="e">
        <f t="shared" ca="1" si="23"/>
        <v>#NAME?</v>
      </c>
    </row>
    <row r="257" spans="1:15">
      <c r="A257" s="85"/>
      <c r="B257" s="86"/>
      <c r="C257" s="71"/>
      <c r="D257" s="71" t="s">
        <v>486</v>
      </c>
      <c r="E257" s="72">
        <v>921</v>
      </c>
      <c r="F257" s="67">
        <f>H257+J257</f>
        <v>420438.75</v>
      </c>
      <c r="G257" s="67">
        <f t="shared" si="24"/>
        <v>372544.37</v>
      </c>
      <c r="H257" s="75">
        <v>413438.75</v>
      </c>
      <c r="I257" s="67">
        <v>372544.37</v>
      </c>
      <c r="J257" s="75">
        <v>7000</v>
      </c>
      <c r="K257" s="67"/>
      <c r="L257" s="20" t="e">
        <f t="shared" ca="1" si="20"/>
        <v>#NAME?</v>
      </c>
      <c r="M257" s="20" t="e">
        <f t="shared" ca="1" si="21"/>
        <v>#NAME?</v>
      </c>
      <c r="N257" s="20" t="e">
        <f t="shared" ca="1" si="22"/>
        <v>#NAME?</v>
      </c>
      <c r="O257" s="20" t="e">
        <f t="shared" ca="1" si="23"/>
        <v>#NAME?</v>
      </c>
    </row>
    <row r="258" spans="1:15">
      <c r="A258" s="85"/>
      <c r="B258" s="86"/>
      <c r="C258" s="71"/>
      <c r="D258" s="71" t="s">
        <v>487</v>
      </c>
      <c r="E258" s="72">
        <v>922</v>
      </c>
      <c r="F258" s="67">
        <f>H258+J258</f>
        <v>388281.35</v>
      </c>
      <c r="G258" s="67">
        <f t="shared" si="24"/>
        <v>441750.77</v>
      </c>
      <c r="H258" s="75">
        <v>384132.35</v>
      </c>
      <c r="I258" s="67">
        <v>441750.77</v>
      </c>
      <c r="J258" s="75">
        <v>4149</v>
      </c>
      <c r="K258" s="67"/>
      <c r="L258" s="20" t="e">
        <f t="shared" ca="1" si="20"/>
        <v>#NAME?</v>
      </c>
      <c r="M258" s="20" t="e">
        <f t="shared" ca="1" si="21"/>
        <v>#NAME?</v>
      </c>
      <c r="N258" s="20" t="e">
        <f t="shared" ca="1" si="22"/>
        <v>#NAME?</v>
      </c>
      <c r="O258" s="20" t="e">
        <f t="shared" ca="1" si="23"/>
        <v>#NAME?</v>
      </c>
    </row>
    <row r="259" spans="1:15">
      <c r="A259" s="85"/>
      <c r="B259" s="86"/>
      <c r="C259" s="71"/>
      <c r="D259" s="71" t="s">
        <v>488</v>
      </c>
      <c r="E259" s="72">
        <v>923</v>
      </c>
      <c r="F259" s="67">
        <f>H259+J259</f>
        <v>638561.27</v>
      </c>
      <c r="G259" s="67">
        <f t="shared" si="24"/>
        <v>602120.52</v>
      </c>
      <c r="H259" s="75">
        <v>638561.27</v>
      </c>
      <c r="I259" s="67">
        <v>602120.52</v>
      </c>
      <c r="J259" s="75"/>
      <c r="K259" s="67"/>
      <c r="L259" s="20" t="e">
        <f t="shared" ca="1" si="20"/>
        <v>#NAME?</v>
      </c>
      <c r="M259" s="20" t="e">
        <f t="shared" ca="1" si="21"/>
        <v>#NAME?</v>
      </c>
      <c r="N259" s="20" t="e">
        <f t="shared" ca="1" si="22"/>
        <v>#NAME?</v>
      </c>
      <c r="O259" s="20" t="e">
        <f t="shared" ca="1" si="23"/>
        <v>#NAME?</v>
      </c>
    </row>
    <row r="260" spans="1:15">
      <c r="A260" s="85"/>
      <c r="B260" s="86"/>
      <c r="C260" s="71"/>
      <c r="D260" s="71" t="s">
        <v>489</v>
      </c>
      <c r="E260" s="72">
        <v>924</v>
      </c>
      <c r="F260" s="67">
        <f>H260+J260</f>
        <v>0</v>
      </c>
      <c r="G260" s="67">
        <f t="shared" si="24"/>
        <v>0</v>
      </c>
      <c r="H260" s="75"/>
      <c r="I260" s="67"/>
      <c r="J260" s="75"/>
      <c r="K260" s="67"/>
      <c r="L260" s="20" t="e">
        <f t="shared" ca="1" si="20"/>
        <v>#NAME?</v>
      </c>
      <c r="M260" s="20" t="e">
        <f t="shared" ca="1" si="21"/>
        <v>#NAME?</v>
      </c>
      <c r="N260" s="20" t="e">
        <f t="shared" ca="1" si="22"/>
        <v>#NAME?</v>
      </c>
      <c r="O260" s="20" t="e">
        <f t="shared" ca="1" si="23"/>
        <v>#NAME?</v>
      </c>
    </row>
    <row r="261" spans="1:15">
      <c r="A261" s="85"/>
      <c r="B261" s="86"/>
      <c r="C261" s="70" t="s">
        <v>435</v>
      </c>
      <c r="D261" s="71"/>
      <c r="E261" s="72"/>
      <c r="F261" s="67"/>
      <c r="G261" s="67"/>
      <c r="H261" s="67"/>
      <c r="I261" s="67"/>
      <c r="J261" s="67"/>
      <c r="K261" s="67"/>
      <c r="L261" s="20" t="e">
        <f t="shared" ca="1" si="20"/>
        <v>#NAME?</v>
      </c>
      <c r="M261" s="20" t="e">
        <f t="shared" ca="1" si="21"/>
        <v>#NAME?</v>
      </c>
      <c r="N261" s="20" t="e">
        <f t="shared" ca="1" si="22"/>
        <v>#NAME?</v>
      </c>
      <c r="O261" s="20" t="e">
        <f t="shared" ca="1" si="23"/>
        <v>#NAME?</v>
      </c>
    </row>
    <row r="262" spans="1:15">
      <c r="A262" s="85"/>
      <c r="B262" s="86"/>
      <c r="C262" s="71"/>
      <c r="D262" s="71" t="s">
        <v>490</v>
      </c>
      <c r="E262" s="72">
        <v>926</v>
      </c>
      <c r="F262" s="67">
        <f t="shared" ref="F262:G286" si="25">H262+J262</f>
        <v>290267.90999999997</v>
      </c>
      <c r="G262" s="67">
        <f t="shared" si="24"/>
        <v>251939.73</v>
      </c>
      <c r="H262" s="75">
        <v>290267.90999999997</v>
      </c>
      <c r="I262" s="67">
        <v>251939.73</v>
      </c>
      <c r="J262" s="75"/>
      <c r="K262" s="67"/>
      <c r="L262" s="20" t="e">
        <f t="shared" ca="1" si="20"/>
        <v>#NAME?</v>
      </c>
      <c r="M262" s="20" t="e">
        <f t="shared" ca="1" si="21"/>
        <v>#NAME?</v>
      </c>
      <c r="N262" s="20" t="e">
        <f t="shared" ca="1" si="22"/>
        <v>#NAME?</v>
      </c>
      <c r="O262" s="20" t="e">
        <f t="shared" ca="1" si="23"/>
        <v>#NAME?</v>
      </c>
    </row>
    <row r="263" spans="1:15">
      <c r="A263" s="85"/>
      <c r="B263" s="86"/>
      <c r="C263" s="71"/>
      <c r="D263" s="71" t="s">
        <v>491</v>
      </c>
      <c r="E263" s="72">
        <v>927</v>
      </c>
      <c r="F263" s="67">
        <f t="shared" si="25"/>
        <v>0</v>
      </c>
      <c r="G263" s="67">
        <f t="shared" si="24"/>
        <v>0</v>
      </c>
      <c r="H263" s="75"/>
      <c r="I263" s="67"/>
      <c r="J263" s="75"/>
      <c r="K263" s="67"/>
      <c r="L263" s="20" t="e">
        <f t="shared" ca="1" si="20"/>
        <v>#NAME?</v>
      </c>
      <c r="M263" s="20" t="e">
        <f t="shared" ca="1" si="21"/>
        <v>#NAME?</v>
      </c>
      <c r="N263" s="20" t="e">
        <f t="shared" ca="1" si="22"/>
        <v>#NAME?</v>
      </c>
      <c r="O263" s="20" t="e">
        <f t="shared" ca="1" si="23"/>
        <v>#NAME?</v>
      </c>
    </row>
    <row r="264" spans="1:15">
      <c r="A264" s="85"/>
      <c r="B264" s="86"/>
      <c r="C264" s="71"/>
      <c r="D264" s="71" t="s">
        <v>492</v>
      </c>
      <c r="E264" s="72">
        <v>929</v>
      </c>
      <c r="F264" s="67">
        <f t="shared" si="25"/>
        <v>0</v>
      </c>
      <c r="G264" s="67">
        <f t="shared" si="24"/>
        <v>0</v>
      </c>
      <c r="H264" s="75"/>
      <c r="I264" s="67"/>
      <c r="J264" s="75"/>
      <c r="K264" s="67"/>
      <c r="L264" s="20" t="e">
        <f t="shared" ca="1" si="20"/>
        <v>#NAME?</v>
      </c>
      <c r="M264" s="20" t="e">
        <f t="shared" ca="1" si="21"/>
        <v>#NAME?</v>
      </c>
      <c r="N264" s="20" t="e">
        <f t="shared" ca="1" si="22"/>
        <v>#NAME?</v>
      </c>
      <c r="O264" s="20" t="e">
        <f t="shared" ca="1" si="23"/>
        <v>#NAME?</v>
      </c>
    </row>
    <row r="265" spans="1:15">
      <c r="A265" s="85"/>
      <c r="B265" s="86"/>
      <c r="C265" s="71"/>
      <c r="D265" s="71" t="s">
        <v>493</v>
      </c>
      <c r="E265" s="72">
        <v>930</v>
      </c>
      <c r="F265" s="67">
        <f t="shared" si="25"/>
        <v>0</v>
      </c>
      <c r="G265" s="67">
        <f t="shared" si="24"/>
        <v>990887.16</v>
      </c>
      <c r="H265" s="75"/>
      <c r="I265" s="67">
        <v>990887.16</v>
      </c>
      <c r="J265" s="75"/>
      <c r="K265" s="67"/>
      <c r="L265" s="20" t="e">
        <f t="shared" ca="1" si="20"/>
        <v>#NAME?</v>
      </c>
      <c r="M265" s="20" t="e">
        <f t="shared" ca="1" si="21"/>
        <v>#NAME?</v>
      </c>
      <c r="N265" s="20" t="e">
        <f t="shared" ca="1" si="22"/>
        <v>#NAME?</v>
      </c>
      <c r="O265" s="20" t="e">
        <f t="shared" ca="1" si="23"/>
        <v>#NAME?</v>
      </c>
    </row>
    <row r="266" spans="1:15">
      <c r="A266" s="85"/>
      <c r="B266" s="86"/>
      <c r="C266" s="71"/>
      <c r="D266" s="71" t="s">
        <v>494</v>
      </c>
      <c r="E266" s="72">
        <v>931</v>
      </c>
      <c r="F266" s="67">
        <f t="shared" si="25"/>
        <v>0</v>
      </c>
      <c r="G266" s="67">
        <f t="shared" si="24"/>
        <v>0</v>
      </c>
      <c r="H266" s="75"/>
      <c r="I266" s="67"/>
      <c r="J266" s="75"/>
      <c r="K266" s="67"/>
      <c r="L266" s="20" t="e">
        <f t="shared" ca="1" si="20"/>
        <v>#NAME?</v>
      </c>
      <c r="M266" s="20" t="e">
        <f t="shared" ca="1" si="21"/>
        <v>#NAME?</v>
      </c>
      <c r="N266" s="20" t="e">
        <f t="shared" ca="1" si="22"/>
        <v>#NAME?</v>
      </c>
      <c r="O266" s="20" t="e">
        <f t="shared" ca="1" si="23"/>
        <v>#NAME?</v>
      </c>
    </row>
    <row r="267" spans="1:15">
      <c r="A267" s="85"/>
      <c r="B267" s="86"/>
      <c r="C267" s="71"/>
      <c r="D267" s="71" t="s">
        <v>495</v>
      </c>
      <c r="E267" s="72">
        <v>932</v>
      </c>
      <c r="F267" s="67">
        <f t="shared" si="25"/>
        <v>0</v>
      </c>
      <c r="G267" s="67">
        <f t="shared" si="24"/>
        <v>0</v>
      </c>
      <c r="H267" s="75"/>
      <c r="I267" s="67"/>
      <c r="J267" s="75"/>
      <c r="K267" s="67"/>
      <c r="L267" s="20" t="e">
        <f t="shared" ca="1" si="20"/>
        <v>#NAME?</v>
      </c>
      <c r="M267" s="20" t="e">
        <f t="shared" ca="1" si="21"/>
        <v>#NAME?</v>
      </c>
      <c r="N267" s="20" t="e">
        <f t="shared" ca="1" si="22"/>
        <v>#NAME?</v>
      </c>
      <c r="O267" s="20" t="e">
        <f t="shared" ca="1" si="23"/>
        <v>#NAME?</v>
      </c>
    </row>
    <row r="268" spans="1:15">
      <c r="A268" s="85"/>
      <c r="B268" s="86"/>
      <c r="C268" s="71"/>
      <c r="D268" s="71" t="s">
        <v>496</v>
      </c>
      <c r="E268" s="72">
        <v>933</v>
      </c>
      <c r="F268" s="67">
        <f t="shared" si="25"/>
        <v>0</v>
      </c>
      <c r="G268" s="67">
        <f t="shared" si="24"/>
        <v>0</v>
      </c>
      <c r="H268" s="75"/>
      <c r="I268" s="67"/>
      <c r="J268" s="75"/>
      <c r="K268" s="67"/>
      <c r="L268" s="20" t="e">
        <f t="shared" ca="1" si="20"/>
        <v>#NAME?</v>
      </c>
      <c r="M268" s="20" t="e">
        <f t="shared" ca="1" si="21"/>
        <v>#NAME?</v>
      </c>
      <c r="N268" s="20" t="e">
        <f t="shared" ca="1" si="22"/>
        <v>#NAME?</v>
      </c>
      <c r="O268" s="20" t="e">
        <f t="shared" ca="1" si="23"/>
        <v>#NAME?</v>
      </c>
    </row>
    <row r="269" spans="1:15">
      <c r="A269" s="85"/>
      <c r="B269" s="86"/>
      <c r="C269" s="71"/>
      <c r="D269" s="71" t="s">
        <v>497</v>
      </c>
      <c r="E269" s="72">
        <v>934</v>
      </c>
      <c r="F269" s="67">
        <f t="shared" si="25"/>
        <v>12824.64</v>
      </c>
      <c r="G269" s="67">
        <f t="shared" si="24"/>
        <v>8021.51</v>
      </c>
      <c r="H269" s="75">
        <v>12824.64</v>
      </c>
      <c r="I269" s="67">
        <v>8021.51</v>
      </c>
      <c r="J269" s="75"/>
      <c r="K269" s="67"/>
      <c r="L269" s="20" t="e">
        <f t="shared" ref="L269:L308" ca="1" si="26">IF(isformula(H269),2,TYPE(H269))</f>
        <v>#NAME?</v>
      </c>
      <c r="M269" s="20" t="e">
        <f t="shared" ref="M269:M308" ca="1" si="27">IF(isformula(I269),2,TYPE(I269))</f>
        <v>#NAME?</v>
      </c>
      <c r="N269" s="20" t="e">
        <f t="shared" ref="N269:N308" ca="1" si="28">IF(isformula(J269),2,TYPE(J269))</f>
        <v>#NAME?</v>
      </c>
      <c r="O269" s="20" t="e">
        <f t="shared" ref="O269:O308" ca="1" si="29">IF(isformula(K269),2,TYPE(K269))</f>
        <v>#NAME?</v>
      </c>
    </row>
    <row r="270" spans="1:15">
      <c r="A270" s="85"/>
      <c r="B270" s="86"/>
      <c r="C270" s="71"/>
      <c r="D270" s="71" t="s">
        <v>498</v>
      </c>
      <c r="E270" s="72">
        <v>935</v>
      </c>
      <c r="F270" s="67">
        <f t="shared" si="25"/>
        <v>0</v>
      </c>
      <c r="G270" s="67">
        <f t="shared" si="24"/>
        <v>0</v>
      </c>
      <c r="H270" s="75"/>
      <c r="I270" s="67"/>
      <c r="J270" s="75"/>
      <c r="K270" s="67"/>
      <c r="L270" s="20" t="e">
        <f t="shared" ca="1" si="26"/>
        <v>#NAME?</v>
      </c>
      <c r="M270" s="20" t="e">
        <f t="shared" ca="1" si="27"/>
        <v>#NAME?</v>
      </c>
      <c r="N270" s="20" t="e">
        <f t="shared" ca="1" si="28"/>
        <v>#NAME?</v>
      </c>
      <c r="O270" s="20" t="e">
        <f t="shared" ca="1" si="29"/>
        <v>#NAME?</v>
      </c>
    </row>
    <row r="271" spans="1:15">
      <c r="A271" s="85"/>
      <c r="B271" s="86"/>
      <c r="C271" s="71"/>
      <c r="D271" s="71" t="s">
        <v>499</v>
      </c>
      <c r="E271" s="72">
        <v>936</v>
      </c>
      <c r="F271" s="67">
        <f t="shared" si="25"/>
        <v>0</v>
      </c>
      <c r="G271" s="67">
        <f t="shared" si="24"/>
        <v>9000</v>
      </c>
      <c r="H271" s="75"/>
      <c r="I271" s="67">
        <v>9000</v>
      </c>
      <c r="J271" s="75"/>
      <c r="K271" s="67"/>
      <c r="L271" s="20" t="e">
        <f t="shared" ca="1" si="26"/>
        <v>#NAME?</v>
      </c>
      <c r="M271" s="20" t="e">
        <f t="shared" ca="1" si="27"/>
        <v>#NAME?</v>
      </c>
      <c r="N271" s="20" t="e">
        <f t="shared" ca="1" si="28"/>
        <v>#NAME?</v>
      </c>
      <c r="O271" s="20" t="e">
        <f t="shared" ca="1" si="29"/>
        <v>#NAME?</v>
      </c>
    </row>
    <row r="272" spans="1:15">
      <c r="A272" s="85"/>
      <c r="B272" s="86"/>
      <c r="C272" s="71"/>
      <c r="D272" s="71" t="s">
        <v>500</v>
      </c>
      <c r="E272" s="72">
        <v>940</v>
      </c>
      <c r="F272" s="67">
        <f t="shared" si="25"/>
        <v>48982.5</v>
      </c>
      <c r="G272" s="67">
        <f t="shared" si="24"/>
        <v>45232.5</v>
      </c>
      <c r="H272" s="75">
        <v>48982.5</v>
      </c>
      <c r="I272" s="67">
        <v>45232.5</v>
      </c>
      <c r="J272" s="75"/>
      <c r="K272" s="67"/>
      <c r="L272" s="20" t="e">
        <f t="shared" ca="1" si="26"/>
        <v>#NAME?</v>
      </c>
      <c r="M272" s="20" t="e">
        <f t="shared" ca="1" si="27"/>
        <v>#NAME?</v>
      </c>
      <c r="N272" s="20" t="e">
        <f t="shared" ca="1" si="28"/>
        <v>#NAME?</v>
      </c>
      <c r="O272" s="20" t="e">
        <f t="shared" ca="1" si="29"/>
        <v>#NAME?</v>
      </c>
    </row>
    <row r="273" spans="1:15">
      <c r="A273" s="85"/>
      <c r="B273" s="86"/>
      <c r="C273" s="70" t="s">
        <v>447</v>
      </c>
      <c r="D273" s="71"/>
      <c r="E273" s="72"/>
      <c r="F273" s="67"/>
      <c r="G273" s="67"/>
      <c r="H273" s="67"/>
      <c r="I273" s="67"/>
      <c r="J273" s="67"/>
      <c r="K273" s="67"/>
      <c r="L273" s="20" t="e">
        <f t="shared" ca="1" si="26"/>
        <v>#NAME?</v>
      </c>
      <c r="M273" s="20" t="e">
        <f t="shared" ca="1" si="27"/>
        <v>#NAME?</v>
      </c>
      <c r="N273" s="20" t="e">
        <f t="shared" ca="1" si="28"/>
        <v>#NAME?</v>
      </c>
      <c r="O273" s="20" t="e">
        <f t="shared" ca="1" si="29"/>
        <v>#NAME?</v>
      </c>
    </row>
    <row r="274" spans="1:15">
      <c r="A274" s="85"/>
      <c r="B274" s="86"/>
      <c r="C274" s="71"/>
      <c r="D274" s="71" t="s">
        <v>501</v>
      </c>
      <c r="E274" s="72">
        <v>941</v>
      </c>
      <c r="F274" s="67">
        <f t="shared" si="25"/>
        <v>854411.93</v>
      </c>
      <c r="G274" s="67">
        <f t="shared" si="24"/>
        <v>739290.02</v>
      </c>
      <c r="H274" s="75">
        <v>854411.93</v>
      </c>
      <c r="I274" s="67">
        <v>739290.02</v>
      </c>
      <c r="J274" s="75"/>
      <c r="K274" s="67"/>
      <c r="L274" s="20" t="e">
        <f t="shared" ca="1" si="26"/>
        <v>#NAME?</v>
      </c>
      <c r="M274" s="20" t="e">
        <f t="shared" ca="1" si="27"/>
        <v>#NAME?</v>
      </c>
      <c r="N274" s="20" t="e">
        <f t="shared" ca="1" si="28"/>
        <v>#NAME?</v>
      </c>
      <c r="O274" s="20" t="e">
        <f t="shared" ca="1" si="29"/>
        <v>#NAME?</v>
      </c>
    </row>
    <row r="275" spans="1:15">
      <c r="A275" s="85"/>
      <c r="B275" s="86"/>
      <c r="C275" s="71"/>
      <c r="D275" s="71" t="s">
        <v>502</v>
      </c>
      <c r="E275" s="72">
        <v>944</v>
      </c>
      <c r="F275" s="67">
        <f t="shared" si="25"/>
        <v>136370.97</v>
      </c>
      <c r="G275" s="67">
        <f t="shared" si="24"/>
        <v>155870.97</v>
      </c>
      <c r="H275" s="75">
        <v>136370.97</v>
      </c>
      <c r="I275" s="67">
        <v>155870.97</v>
      </c>
      <c r="J275" s="75"/>
      <c r="K275" s="67"/>
      <c r="L275" s="20" t="e">
        <f t="shared" ca="1" si="26"/>
        <v>#NAME?</v>
      </c>
      <c r="M275" s="20" t="e">
        <f t="shared" ca="1" si="27"/>
        <v>#NAME?</v>
      </c>
      <c r="N275" s="20" t="e">
        <f t="shared" ca="1" si="28"/>
        <v>#NAME?</v>
      </c>
      <c r="O275" s="20" t="e">
        <f t="shared" ca="1" si="29"/>
        <v>#NAME?</v>
      </c>
    </row>
    <row r="276" spans="1:15">
      <c r="A276" s="85"/>
      <c r="B276" s="86"/>
      <c r="C276" s="71"/>
      <c r="D276" s="71" t="s">
        <v>503</v>
      </c>
      <c r="E276" s="72">
        <v>948</v>
      </c>
      <c r="F276" s="67">
        <f t="shared" si="25"/>
        <v>18000</v>
      </c>
      <c r="G276" s="67">
        <f t="shared" si="24"/>
        <v>18000</v>
      </c>
      <c r="H276" s="75">
        <v>18000</v>
      </c>
      <c r="I276" s="67">
        <v>18000</v>
      </c>
      <c r="J276" s="75"/>
      <c r="K276" s="67"/>
      <c r="L276" s="20" t="e">
        <f t="shared" ca="1" si="26"/>
        <v>#NAME?</v>
      </c>
      <c r="M276" s="20" t="e">
        <f t="shared" ca="1" si="27"/>
        <v>#NAME?</v>
      </c>
      <c r="N276" s="20" t="e">
        <f t="shared" ca="1" si="28"/>
        <v>#NAME?</v>
      </c>
      <c r="O276" s="20" t="e">
        <f t="shared" ca="1" si="29"/>
        <v>#NAME?</v>
      </c>
    </row>
    <row r="277" spans="1:15">
      <c r="A277" s="85"/>
      <c r="B277" s="86"/>
      <c r="C277" s="70" t="s">
        <v>140</v>
      </c>
      <c r="D277" s="71"/>
      <c r="E277" s="72"/>
      <c r="F277" s="67"/>
      <c r="G277" s="67"/>
      <c r="H277" s="67"/>
      <c r="I277" s="67"/>
      <c r="J277" s="67"/>
      <c r="K277" s="67"/>
      <c r="L277" s="20" t="e">
        <f t="shared" ca="1" si="26"/>
        <v>#NAME?</v>
      </c>
      <c r="M277" s="20" t="e">
        <f t="shared" ca="1" si="27"/>
        <v>#NAME?</v>
      </c>
      <c r="N277" s="20" t="e">
        <f t="shared" ca="1" si="28"/>
        <v>#NAME?</v>
      </c>
      <c r="O277" s="20" t="e">
        <f t="shared" ca="1" si="29"/>
        <v>#NAME?</v>
      </c>
    </row>
    <row r="278" spans="1:15">
      <c r="A278" s="85"/>
      <c r="B278" s="86"/>
      <c r="C278" s="71"/>
      <c r="D278" s="71" t="s">
        <v>504</v>
      </c>
      <c r="E278" s="72">
        <v>950</v>
      </c>
      <c r="F278" s="67">
        <f t="shared" si="25"/>
        <v>95040</v>
      </c>
      <c r="G278" s="67">
        <f t="shared" si="24"/>
        <v>95040</v>
      </c>
      <c r="H278" s="75">
        <v>95040</v>
      </c>
      <c r="I278" s="67">
        <v>95040</v>
      </c>
      <c r="J278" s="75"/>
      <c r="K278" s="67"/>
      <c r="L278" s="20" t="e">
        <f t="shared" ca="1" si="26"/>
        <v>#NAME?</v>
      </c>
      <c r="M278" s="20" t="e">
        <f t="shared" ca="1" si="27"/>
        <v>#NAME?</v>
      </c>
      <c r="N278" s="20" t="e">
        <f t="shared" ca="1" si="28"/>
        <v>#NAME?</v>
      </c>
      <c r="O278" s="20" t="e">
        <f t="shared" ca="1" si="29"/>
        <v>#NAME?</v>
      </c>
    </row>
    <row r="279" spans="1:15">
      <c r="A279" s="85"/>
      <c r="B279" s="71" t="s">
        <v>505</v>
      </c>
      <c r="C279" s="87"/>
      <c r="D279" s="71"/>
      <c r="E279" s="72"/>
      <c r="F279" s="67"/>
      <c r="G279" s="67"/>
      <c r="H279" s="67"/>
      <c r="I279" s="67"/>
      <c r="J279" s="67"/>
      <c r="K279" s="67"/>
      <c r="L279" s="20" t="e">
        <f t="shared" ca="1" si="26"/>
        <v>#NAME?</v>
      </c>
      <c r="M279" s="20" t="e">
        <f t="shared" ca="1" si="27"/>
        <v>#NAME?</v>
      </c>
      <c r="N279" s="20" t="e">
        <f t="shared" ca="1" si="28"/>
        <v>#NAME?</v>
      </c>
      <c r="O279" s="20" t="e">
        <f t="shared" ca="1" si="29"/>
        <v>#NAME?</v>
      </c>
    </row>
    <row r="280" spans="1:15">
      <c r="A280" s="85"/>
      <c r="B280" s="86"/>
      <c r="C280" s="71"/>
      <c r="D280" s="71" t="s">
        <v>506</v>
      </c>
      <c r="E280" s="72">
        <v>961</v>
      </c>
      <c r="F280" s="67">
        <f t="shared" si="25"/>
        <v>0</v>
      </c>
      <c r="G280" s="67">
        <f t="shared" si="24"/>
        <v>0</v>
      </c>
      <c r="H280" s="75"/>
      <c r="I280" s="67"/>
      <c r="J280" s="75"/>
      <c r="K280" s="67"/>
      <c r="L280" s="20" t="e">
        <f t="shared" ca="1" si="26"/>
        <v>#NAME?</v>
      </c>
      <c r="M280" s="20" t="e">
        <f t="shared" ca="1" si="27"/>
        <v>#NAME?</v>
      </c>
      <c r="N280" s="20" t="e">
        <f t="shared" ca="1" si="28"/>
        <v>#NAME?</v>
      </c>
      <c r="O280" s="20" t="e">
        <f t="shared" ca="1" si="29"/>
        <v>#NAME?</v>
      </c>
    </row>
    <row r="281" spans="1:15">
      <c r="A281" s="85"/>
      <c r="B281" s="86"/>
      <c r="C281" s="71"/>
      <c r="D281" s="71" t="s">
        <v>507</v>
      </c>
      <c r="E281" s="72">
        <v>962</v>
      </c>
      <c r="F281" s="67">
        <f t="shared" si="25"/>
        <v>0</v>
      </c>
      <c r="G281" s="67">
        <f t="shared" si="24"/>
        <v>0</v>
      </c>
      <c r="H281" s="75"/>
      <c r="I281" s="67"/>
      <c r="J281" s="75"/>
      <c r="K281" s="67"/>
      <c r="L281" s="20" t="e">
        <f t="shared" ca="1" si="26"/>
        <v>#NAME?</v>
      </c>
      <c r="M281" s="20" t="e">
        <f t="shared" ca="1" si="27"/>
        <v>#NAME?</v>
      </c>
      <c r="N281" s="20" t="e">
        <f t="shared" ca="1" si="28"/>
        <v>#NAME?</v>
      </c>
      <c r="O281" s="20" t="e">
        <f t="shared" ca="1" si="29"/>
        <v>#NAME?</v>
      </c>
    </row>
    <row r="282" spans="1:15">
      <c r="A282" s="85"/>
      <c r="B282" s="86"/>
      <c r="C282" s="71"/>
      <c r="D282" s="71" t="s">
        <v>505</v>
      </c>
      <c r="E282" s="72">
        <v>969</v>
      </c>
      <c r="F282" s="67">
        <f t="shared" si="25"/>
        <v>2495270.1800000002</v>
      </c>
      <c r="G282" s="67">
        <f t="shared" si="24"/>
        <v>4025183.13</v>
      </c>
      <c r="H282" s="75">
        <v>2109270.1800000002</v>
      </c>
      <c r="I282" s="67">
        <v>3949491.08</v>
      </c>
      <c r="J282" s="75">
        <v>386000</v>
      </c>
      <c r="K282" s="67">
        <v>75692.05</v>
      </c>
      <c r="L282" s="20" t="e">
        <f t="shared" ca="1" si="26"/>
        <v>#NAME?</v>
      </c>
      <c r="M282" s="20" t="e">
        <f t="shared" ca="1" si="27"/>
        <v>#NAME?</v>
      </c>
      <c r="N282" s="20" t="e">
        <f t="shared" ca="1" si="28"/>
        <v>#NAME?</v>
      </c>
      <c r="O282" s="20" t="e">
        <f t="shared" ca="1" si="29"/>
        <v>#NAME?</v>
      </c>
    </row>
    <row r="283" spans="1:15">
      <c r="A283" s="53"/>
      <c r="B283" s="69" t="s">
        <v>508</v>
      </c>
      <c r="C283" s="71"/>
      <c r="D283" s="71"/>
      <c r="E283" s="72"/>
      <c r="F283" s="76">
        <f t="shared" si="25"/>
        <v>102605691.13999999</v>
      </c>
      <c r="G283" s="76">
        <f t="shared" si="24"/>
        <v>120892595.59999998</v>
      </c>
      <c r="H283" s="76">
        <f>SUM(H135:H282)+H132</f>
        <v>102144000.08999999</v>
      </c>
      <c r="I283" s="76">
        <f>SUM(I135:I282)+I132</f>
        <v>120816903.54999998</v>
      </c>
      <c r="J283" s="76">
        <f>SUM(J135:J282)+J132</f>
        <v>461691.05</v>
      </c>
      <c r="K283" s="76">
        <f>SUM(K135:K282)+K132</f>
        <v>75692.05</v>
      </c>
      <c r="L283" s="20" t="e">
        <f t="shared" ca="1" si="26"/>
        <v>#NAME?</v>
      </c>
      <c r="M283" s="20" t="e">
        <f t="shared" ca="1" si="27"/>
        <v>#NAME?</v>
      </c>
      <c r="N283" s="20" t="e">
        <f t="shared" ca="1" si="28"/>
        <v>#NAME?</v>
      </c>
      <c r="O283" s="20" t="e">
        <f t="shared" ca="1" si="29"/>
        <v>#NAME?</v>
      </c>
    </row>
    <row r="284" spans="1:15">
      <c r="A284" s="69" t="s">
        <v>509</v>
      </c>
      <c r="B284" s="86"/>
      <c r="C284" s="71"/>
      <c r="D284" s="71"/>
      <c r="E284" s="72"/>
      <c r="F284" s="76">
        <f>H284+J284</f>
        <v>7967710.7400000067</v>
      </c>
      <c r="G284" s="76">
        <f>I284+K284</f>
        <v>54240174.000000045</v>
      </c>
      <c r="H284" s="88">
        <f>H95-H283</f>
        <v>8043401.7900000066</v>
      </c>
      <c r="I284" s="88">
        <f>I95-I283</f>
        <v>54315866.050000042</v>
      </c>
      <c r="J284" s="88">
        <f>J95-J283</f>
        <v>-75691.049999999988</v>
      </c>
      <c r="K284" s="88">
        <f>K95-K283</f>
        <v>-75692.05</v>
      </c>
      <c r="L284" s="20" t="e">
        <f t="shared" ca="1" si="26"/>
        <v>#NAME?</v>
      </c>
      <c r="M284" s="20" t="e">
        <f t="shared" ca="1" si="27"/>
        <v>#NAME?</v>
      </c>
      <c r="N284" s="20" t="e">
        <f t="shared" ca="1" si="28"/>
        <v>#NAME?</v>
      </c>
      <c r="O284" s="20" t="e">
        <f t="shared" ca="1" si="29"/>
        <v>#NAME?</v>
      </c>
    </row>
    <row r="285" spans="1:15">
      <c r="A285" s="85"/>
      <c r="B285" s="70" t="s">
        <v>510</v>
      </c>
      <c r="C285" s="71"/>
      <c r="D285" s="71"/>
      <c r="E285" s="72"/>
      <c r="F285" s="67"/>
      <c r="G285" s="67"/>
      <c r="H285" s="67"/>
      <c r="I285" s="67"/>
      <c r="J285" s="67"/>
      <c r="K285" s="67"/>
      <c r="L285" s="20" t="e">
        <f t="shared" ca="1" si="26"/>
        <v>#NAME?</v>
      </c>
      <c r="M285" s="20" t="e">
        <f t="shared" ca="1" si="27"/>
        <v>#NAME?</v>
      </c>
      <c r="N285" s="20" t="e">
        <f t="shared" ca="1" si="28"/>
        <v>#NAME?</v>
      </c>
      <c r="O285" s="20" t="e">
        <f t="shared" ca="1" si="29"/>
        <v>#NAME?</v>
      </c>
    </row>
    <row r="286" spans="1:15">
      <c r="A286" s="85"/>
      <c r="B286" s="86"/>
      <c r="C286" s="71" t="s">
        <v>511</v>
      </c>
      <c r="D286" s="71"/>
      <c r="E286" s="72">
        <v>971</v>
      </c>
      <c r="F286" s="67">
        <f t="shared" si="25"/>
        <v>8350</v>
      </c>
      <c r="G286" s="67">
        <f t="shared" si="25"/>
        <v>6625.48</v>
      </c>
      <c r="H286" s="75">
        <v>8350</v>
      </c>
      <c r="I286" s="67">
        <v>6625.48</v>
      </c>
      <c r="J286" s="75"/>
      <c r="K286" s="67"/>
      <c r="L286" s="20" t="e">
        <f t="shared" ca="1" si="26"/>
        <v>#NAME?</v>
      </c>
      <c r="M286" s="20" t="e">
        <f t="shared" ca="1" si="27"/>
        <v>#NAME?</v>
      </c>
      <c r="N286" s="20" t="e">
        <f t="shared" ca="1" si="28"/>
        <v>#NAME?</v>
      </c>
      <c r="O286" s="20" t="e">
        <f t="shared" ca="1" si="29"/>
        <v>#NAME?</v>
      </c>
    </row>
    <row r="287" spans="1:15">
      <c r="A287" s="85"/>
      <c r="B287" s="86"/>
      <c r="C287" s="71" t="s">
        <v>512</v>
      </c>
      <c r="D287" s="71"/>
      <c r="E287" s="72">
        <v>972</v>
      </c>
      <c r="F287" s="67">
        <f t="shared" ref="F287:G309" si="30">H287+J287</f>
        <v>0</v>
      </c>
      <c r="G287" s="67">
        <f t="shared" si="30"/>
        <v>0</v>
      </c>
      <c r="H287" s="75"/>
      <c r="I287" s="67"/>
      <c r="J287" s="75"/>
      <c r="K287" s="67"/>
      <c r="L287" s="20" t="e">
        <f t="shared" ca="1" si="26"/>
        <v>#NAME?</v>
      </c>
      <c r="M287" s="20" t="e">
        <f t="shared" ca="1" si="27"/>
        <v>#NAME?</v>
      </c>
      <c r="N287" s="20" t="e">
        <f t="shared" ca="1" si="28"/>
        <v>#NAME?</v>
      </c>
      <c r="O287" s="20" t="e">
        <f t="shared" ca="1" si="29"/>
        <v>#NAME?</v>
      </c>
    </row>
    <row r="288" spans="1:15">
      <c r="A288" s="85"/>
      <c r="B288" s="86"/>
      <c r="C288" s="71" t="s">
        <v>513</v>
      </c>
      <c r="D288" s="71"/>
      <c r="E288" s="72">
        <v>974</v>
      </c>
      <c r="F288" s="67">
        <f t="shared" si="30"/>
        <v>0</v>
      </c>
      <c r="G288" s="67">
        <f t="shared" si="30"/>
        <v>0</v>
      </c>
      <c r="H288" s="75"/>
      <c r="I288" s="67"/>
      <c r="J288" s="75"/>
      <c r="K288" s="67"/>
      <c r="L288" s="20" t="e">
        <f t="shared" ca="1" si="26"/>
        <v>#NAME?</v>
      </c>
      <c r="M288" s="20" t="e">
        <f t="shared" ca="1" si="27"/>
        <v>#NAME?</v>
      </c>
      <c r="N288" s="20" t="e">
        <f t="shared" ca="1" si="28"/>
        <v>#NAME?</v>
      </c>
      <c r="O288" s="20" t="e">
        <f t="shared" ca="1" si="29"/>
        <v>#NAME?</v>
      </c>
    </row>
    <row r="289" spans="1:15">
      <c r="A289" s="85"/>
      <c r="B289" s="86"/>
      <c r="C289" s="71" t="s">
        <v>514</v>
      </c>
      <c r="D289" s="71"/>
      <c r="E289" s="72">
        <v>975</v>
      </c>
      <c r="F289" s="67">
        <f t="shared" si="30"/>
        <v>2549207.09</v>
      </c>
      <c r="G289" s="67">
        <f t="shared" si="30"/>
        <v>3351492.03</v>
      </c>
      <c r="H289" s="75">
        <v>2549207.09</v>
      </c>
      <c r="I289" s="67">
        <v>3351492.03</v>
      </c>
      <c r="J289" s="75"/>
      <c r="K289" s="67"/>
      <c r="L289" s="20" t="e">
        <f t="shared" ca="1" si="26"/>
        <v>#NAME?</v>
      </c>
      <c r="M289" s="20" t="e">
        <f t="shared" ca="1" si="27"/>
        <v>#NAME?</v>
      </c>
      <c r="N289" s="20" t="e">
        <f t="shared" ca="1" si="28"/>
        <v>#NAME?</v>
      </c>
      <c r="O289" s="20" t="e">
        <f t="shared" ca="1" si="29"/>
        <v>#NAME?</v>
      </c>
    </row>
    <row r="290" spans="1:15">
      <c r="A290" s="85"/>
      <c r="B290" s="86"/>
      <c r="C290" s="71" t="s">
        <v>515</v>
      </c>
      <c r="D290" s="71"/>
      <c r="E290" s="72">
        <v>979</v>
      </c>
      <c r="F290" s="67">
        <f t="shared" si="30"/>
        <v>0</v>
      </c>
      <c r="G290" s="67">
        <f t="shared" si="30"/>
        <v>0</v>
      </c>
      <c r="H290" s="75"/>
      <c r="I290" s="67"/>
      <c r="J290" s="75"/>
      <c r="K290" s="67"/>
      <c r="L290" s="20" t="e">
        <f t="shared" ca="1" si="26"/>
        <v>#NAME?</v>
      </c>
      <c r="M290" s="20" t="e">
        <f t="shared" ca="1" si="27"/>
        <v>#NAME?</v>
      </c>
      <c r="N290" s="20" t="e">
        <f t="shared" ca="1" si="28"/>
        <v>#NAME?</v>
      </c>
      <c r="O290" s="20" t="e">
        <f t="shared" ca="1" si="29"/>
        <v>#NAME?</v>
      </c>
    </row>
    <row r="291" spans="1:15">
      <c r="A291" s="85"/>
      <c r="B291" s="86"/>
      <c r="C291" s="71"/>
      <c r="D291" s="71" t="s">
        <v>243</v>
      </c>
      <c r="E291" s="72"/>
      <c r="F291" s="76">
        <f t="shared" si="30"/>
        <v>2557557.09</v>
      </c>
      <c r="G291" s="76">
        <f t="shared" si="30"/>
        <v>3358117.51</v>
      </c>
      <c r="H291" s="77">
        <f>SUM(H286:H290)</f>
        <v>2557557.09</v>
      </c>
      <c r="I291" s="76">
        <f>SUM(I286:I290)</f>
        <v>3358117.51</v>
      </c>
      <c r="J291" s="77">
        <f>SUM(J286:J290)</f>
        <v>0</v>
      </c>
      <c r="K291" s="76">
        <f>SUM(K286:K290)</f>
        <v>0</v>
      </c>
      <c r="L291" s="20" t="e">
        <f t="shared" ca="1" si="26"/>
        <v>#NAME?</v>
      </c>
      <c r="M291" s="20" t="e">
        <f t="shared" ca="1" si="27"/>
        <v>#NAME?</v>
      </c>
      <c r="N291" s="20" t="e">
        <f t="shared" ca="1" si="28"/>
        <v>#NAME?</v>
      </c>
      <c r="O291" s="20" t="e">
        <f t="shared" ca="1" si="29"/>
        <v>#NAME?</v>
      </c>
    </row>
    <row r="292" spans="1:15">
      <c r="A292" s="69" t="s">
        <v>516</v>
      </c>
      <c r="B292" s="70"/>
      <c r="C292" s="71"/>
      <c r="D292" s="71"/>
      <c r="E292" s="72"/>
      <c r="F292" s="76">
        <f t="shared" si="30"/>
        <v>5410153.6500000069</v>
      </c>
      <c r="G292" s="76">
        <f t="shared" si="30"/>
        <v>50882056.490000047</v>
      </c>
      <c r="H292" s="77">
        <f>H284-H291</f>
        <v>5485844.7000000067</v>
      </c>
      <c r="I292" s="76">
        <f>I284-I291</f>
        <v>50957748.540000044</v>
      </c>
      <c r="J292" s="77">
        <f>J284-J291</f>
        <v>-75691.049999999988</v>
      </c>
      <c r="K292" s="76">
        <f>K284-K291</f>
        <v>-75692.05</v>
      </c>
      <c r="L292" s="20" t="e">
        <f t="shared" ca="1" si="26"/>
        <v>#NAME?</v>
      </c>
      <c r="M292" s="20" t="e">
        <f t="shared" ca="1" si="27"/>
        <v>#NAME?</v>
      </c>
      <c r="N292" s="20" t="e">
        <f t="shared" ca="1" si="28"/>
        <v>#NAME?</v>
      </c>
      <c r="O292" s="20" t="e">
        <f t="shared" ca="1" si="29"/>
        <v>#NAME?</v>
      </c>
    </row>
    <row r="293" spans="1:15">
      <c r="A293" s="69" t="s">
        <v>517</v>
      </c>
      <c r="B293" s="70"/>
      <c r="C293" s="71" t="s">
        <v>518</v>
      </c>
      <c r="D293" s="71"/>
      <c r="E293" s="72"/>
      <c r="F293" s="67">
        <f t="shared" si="30"/>
        <v>0</v>
      </c>
      <c r="G293" s="67">
        <f t="shared" si="30"/>
        <v>0</v>
      </c>
      <c r="H293" s="75"/>
      <c r="I293" s="67"/>
      <c r="J293" s="75"/>
      <c r="K293" s="67"/>
      <c r="L293" s="20" t="e">
        <f t="shared" ca="1" si="26"/>
        <v>#NAME?</v>
      </c>
      <c r="M293" s="20" t="e">
        <f t="shared" ca="1" si="27"/>
        <v>#NAME?</v>
      </c>
      <c r="N293" s="20" t="e">
        <f t="shared" ca="1" si="28"/>
        <v>#NAME?</v>
      </c>
      <c r="O293" s="20" t="e">
        <f t="shared" ca="1" si="29"/>
        <v>#NAME?</v>
      </c>
    </row>
    <row r="294" spans="1:15">
      <c r="A294" s="85"/>
      <c r="B294" s="86"/>
      <c r="C294" s="71" t="s">
        <v>519</v>
      </c>
      <c r="D294" s="71"/>
      <c r="E294" s="72"/>
      <c r="F294" s="67">
        <f t="shared" si="30"/>
        <v>0</v>
      </c>
      <c r="G294" s="67">
        <f t="shared" si="30"/>
        <v>0</v>
      </c>
      <c r="H294" s="75"/>
      <c r="I294" s="67"/>
      <c r="J294" s="75"/>
      <c r="K294" s="67"/>
      <c r="L294" s="20" t="e">
        <f t="shared" ca="1" si="26"/>
        <v>#NAME?</v>
      </c>
      <c r="M294" s="20" t="e">
        <f t="shared" ca="1" si="27"/>
        <v>#NAME?</v>
      </c>
      <c r="N294" s="20" t="e">
        <f t="shared" ca="1" si="28"/>
        <v>#NAME?</v>
      </c>
      <c r="O294" s="20" t="e">
        <f t="shared" ca="1" si="29"/>
        <v>#NAME?</v>
      </c>
    </row>
    <row r="295" spans="1:15">
      <c r="A295" s="85"/>
      <c r="B295" s="86"/>
      <c r="C295" s="71" t="s">
        <v>520</v>
      </c>
      <c r="D295" s="71"/>
      <c r="E295" s="72"/>
      <c r="F295" s="67">
        <f t="shared" si="30"/>
        <v>0</v>
      </c>
      <c r="G295" s="67">
        <f t="shared" si="30"/>
        <v>0</v>
      </c>
      <c r="H295" s="75"/>
      <c r="I295" s="67"/>
      <c r="J295" s="75"/>
      <c r="K295" s="67"/>
      <c r="L295" s="20" t="e">
        <f t="shared" ca="1" si="26"/>
        <v>#NAME?</v>
      </c>
      <c r="M295" s="20" t="e">
        <f t="shared" ca="1" si="27"/>
        <v>#NAME?</v>
      </c>
      <c r="N295" s="20" t="e">
        <f t="shared" ca="1" si="28"/>
        <v>#NAME?</v>
      </c>
      <c r="O295" s="20" t="e">
        <f t="shared" ca="1" si="29"/>
        <v>#NAME?</v>
      </c>
    </row>
    <row r="296" spans="1:15">
      <c r="A296" s="85"/>
      <c r="B296" s="70"/>
      <c r="C296" s="70" t="s">
        <v>243</v>
      </c>
      <c r="D296" s="71"/>
      <c r="E296" s="72"/>
      <c r="F296" s="76">
        <f t="shared" si="30"/>
        <v>0</v>
      </c>
      <c r="G296" s="76">
        <f t="shared" si="30"/>
        <v>0</v>
      </c>
      <c r="H296" s="77">
        <f>SUM(H293:H295)</f>
        <v>0</v>
      </c>
      <c r="I296" s="76">
        <f>SUM(I293:I295)</f>
        <v>0</v>
      </c>
      <c r="J296" s="77">
        <f>SUM(J293:J295)</f>
        <v>0</v>
      </c>
      <c r="K296" s="76">
        <f>SUM(K293:K295)</f>
        <v>0</v>
      </c>
      <c r="L296" s="20" t="e">
        <f t="shared" ca="1" si="26"/>
        <v>#NAME?</v>
      </c>
      <c r="M296" s="20" t="e">
        <f t="shared" ca="1" si="27"/>
        <v>#NAME?</v>
      </c>
      <c r="N296" s="20" t="e">
        <f t="shared" ca="1" si="28"/>
        <v>#NAME?</v>
      </c>
      <c r="O296" s="20" t="e">
        <f t="shared" ca="1" si="29"/>
        <v>#NAME?</v>
      </c>
    </row>
    <row r="297" spans="1:15">
      <c r="A297" s="69" t="s">
        <v>521</v>
      </c>
      <c r="B297" s="70"/>
      <c r="C297" s="71" t="s">
        <v>522</v>
      </c>
      <c r="D297" s="71"/>
      <c r="E297" s="72"/>
      <c r="F297" s="67">
        <f t="shared" si="30"/>
        <v>745000</v>
      </c>
      <c r="G297" s="67">
        <f t="shared" si="30"/>
        <v>0</v>
      </c>
      <c r="H297" s="75">
        <v>745000</v>
      </c>
      <c r="I297" s="67"/>
      <c r="J297" s="75"/>
      <c r="K297" s="67"/>
      <c r="L297" s="20" t="e">
        <f t="shared" ca="1" si="26"/>
        <v>#NAME?</v>
      </c>
      <c r="M297" s="20" t="e">
        <f t="shared" ca="1" si="27"/>
        <v>#NAME?</v>
      </c>
      <c r="N297" s="20" t="e">
        <f t="shared" ca="1" si="28"/>
        <v>#NAME?</v>
      </c>
      <c r="O297" s="20" t="e">
        <f t="shared" ca="1" si="29"/>
        <v>#NAME?</v>
      </c>
    </row>
    <row r="298" spans="1:15">
      <c r="A298" s="85"/>
      <c r="B298" s="70"/>
      <c r="C298" s="71" t="s">
        <v>523</v>
      </c>
      <c r="D298" s="71"/>
      <c r="E298" s="72">
        <v>874</v>
      </c>
      <c r="F298" s="67">
        <f t="shared" si="30"/>
        <v>2950000</v>
      </c>
      <c r="G298" s="67">
        <f t="shared" si="30"/>
        <v>0</v>
      </c>
      <c r="H298" s="75">
        <v>2950000</v>
      </c>
      <c r="I298" s="67"/>
      <c r="J298" s="75"/>
      <c r="K298" s="67"/>
      <c r="L298" s="20" t="e">
        <f t="shared" ca="1" si="26"/>
        <v>#NAME?</v>
      </c>
      <c r="M298" s="20" t="e">
        <f t="shared" ca="1" si="27"/>
        <v>#NAME?</v>
      </c>
      <c r="N298" s="20" t="e">
        <f t="shared" ca="1" si="28"/>
        <v>#NAME?</v>
      </c>
      <c r="O298" s="20" t="e">
        <f t="shared" ca="1" si="29"/>
        <v>#NAME?</v>
      </c>
    </row>
    <row r="299" spans="1:15">
      <c r="A299" s="85"/>
      <c r="B299" s="70"/>
      <c r="C299" s="71" t="s">
        <v>524</v>
      </c>
      <c r="D299" s="71"/>
      <c r="E299" s="72">
        <v>875</v>
      </c>
      <c r="F299" s="67">
        <f t="shared" si="30"/>
        <v>0</v>
      </c>
      <c r="G299" s="67">
        <f t="shared" si="30"/>
        <v>0</v>
      </c>
      <c r="H299" s="75"/>
      <c r="I299" s="67"/>
      <c r="J299" s="75"/>
      <c r="K299" s="67"/>
      <c r="L299" s="20" t="e">
        <f t="shared" ca="1" si="26"/>
        <v>#NAME?</v>
      </c>
      <c r="M299" s="20" t="e">
        <f t="shared" ca="1" si="27"/>
        <v>#NAME?</v>
      </c>
      <c r="N299" s="20" t="e">
        <f t="shared" ca="1" si="28"/>
        <v>#NAME?</v>
      </c>
      <c r="O299" s="20" t="e">
        <f t="shared" ca="1" si="29"/>
        <v>#NAME?</v>
      </c>
    </row>
    <row r="300" spans="1:15">
      <c r="A300" s="85"/>
      <c r="B300" s="70"/>
      <c r="C300" s="71" t="s">
        <v>525</v>
      </c>
      <c r="D300" s="71"/>
      <c r="E300" s="72">
        <v>876</v>
      </c>
      <c r="F300" s="67">
        <f t="shared" si="30"/>
        <v>0</v>
      </c>
      <c r="G300" s="67">
        <f t="shared" si="30"/>
        <v>0</v>
      </c>
      <c r="H300" s="75"/>
      <c r="I300" s="67"/>
      <c r="J300" s="75"/>
      <c r="K300" s="67"/>
      <c r="L300" s="20" t="e">
        <f t="shared" ca="1" si="26"/>
        <v>#NAME?</v>
      </c>
      <c r="M300" s="20" t="e">
        <f t="shared" ca="1" si="27"/>
        <v>#NAME?</v>
      </c>
      <c r="N300" s="20" t="e">
        <f t="shared" ca="1" si="28"/>
        <v>#NAME?</v>
      </c>
      <c r="O300" s="20" t="e">
        <f t="shared" ca="1" si="29"/>
        <v>#NAME?</v>
      </c>
    </row>
    <row r="301" spans="1:15">
      <c r="A301" s="85"/>
      <c r="B301" s="70"/>
      <c r="C301" s="71" t="s">
        <v>526</v>
      </c>
      <c r="D301" s="71"/>
      <c r="E301" s="72">
        <v>877</v>
      </c>
      <c r="F301" s="67">
        <f t="shared" si="30"/>
        <v>0</v>
      </c>
      <c r="G301" s="67">
        <f t="shared" si="30"/>
        <v>0</v>
      </c>
      <c r="H301" s="75"/>
      <c r="I301" s="67"/>
      <c r="J301" s="75"/>
      <c r="K301" s="67"/>
      <c r="L301" s="20" t="e">
        <f t="shared" ca="1" si="26"/>
        <v>#NAME?</v>
      </c>
      <c r="M301" s="20" t="e">
        <f t="shared" ca="1" si="27"/>
        <v>#NAME?</v>
      </c>
      <c r="N301" s="20" t="e">
        <f t="shared" ca="1" si="28"/>
        <v>#NAME?</v>
      </c>
      <c r="O301" s="20" t="e">
        <f t="shared" ca="1" si="29"/>
        <v>#NAME?</v>
      </c>
    </row>
    <row r="302" spans="1:15">
      <c r="A302" s="85"/>
      <c r="B302" s="70"/>
      <c r="C302" s="71" t="s">
        <v>527</v>
      </c>
      <c r="D302" s="71"/>
      <c r="E302" s="72">
        <v>878</v>
      </c>
      <c r="F302" s="67"/>
      <c r="G302" s="67">
        <f t="shared" si="30"/>
        <v>680700</v>
      </c>
      <c r="H302" s="75">
        <v>26425</v>
      </c>
      <c r="I302" s="67">
        <v>680700</v>
      </c>
      <c r="J302" s="75"/>
      <c r="K302" s="67"/>
      <c r="L302" s="20" t="e">
        <f t="shared" ca="1" si="26"/>
        <v>#NAME?</v>
      </c>
      <c r="M302" s="20" t="e">
        <f t="shared" ca="1" si="27"/>
        <v>#NAME?</v>
      </c>
      <c r="N302" s="20" t="e">
        <f t="shared" ca="1" si="28"/>
        <v>#NAME?</v>
      </c>
      <c r="O302" s="20" t="e">
        <f t="shared" ca="1" si="29"/>
        <v>#NAME?</v>
      </c>
    </row>
    <row r="303" spans="1:15">
      <c r="A303" s="85"/>
      <c r="B303" s="70"/>
      <c r="C303" s="70" t="s">
        <v>243</v>
      </c>
      <c r="D303" s="71"/>
      <c r="E303" s="72"/>
      <c r="F303" s="76">
        <f t="shared" si="30"/>
        <v>3721425</v>
      </c>
      <c r="G303" s="76">
        <f t="shared" si="30"/>
        <v>680700</v>
      </c>
      <c r="H303" s="76">
        <f>SUM(H297:H302)</f>
        <v>3721425</v>
      </c>
      <c r="I303" s="76">
        <f>SUM(I297:I302)</f>
        <v>680700</v>
      </c>
      <c r="J303" s="76">
        <f>SUM(J297:J302)</f>
        <v>0</v>
      </c>
      <c r="K303" s="76">
        <f>SUM(K297:K302)</f>
        <v>0</v>
      </c>
      <c r="L303" s="20" t="e">
        <f t="shared" ca="1" si="26"/>
        <v>#NAME?</v>
      </c>
      <c r="M303" s="20" t="e">
        <f t="shared" ca="1" si="27"/>
        <v>#NAME?</v>
      </c>
      <c r="N303" s="20" t="e">
        <f t="shared" ca="1" si="28"/>
        <v>#NAME?</v>
      </c>
      <c r="O303" s="20" t="e">
        <f t="shared" ca="1" si="29"/>
        <v>#NAME?</v>
      </c>
    </row>
    <row r="304" spans="1:15">
      <c r="A304" s="69" t="s">
        <v>528</v>
      </c>
      <c r="B304" s="70"/>
      <c r="C304" s="87"/>
      <c r="D304" s="71"/>
      <c r="E304" s="72"/>
      <c r="F304" s="76">
        <f t="shared" si="30"/>
        <v>1688728.6500000067</v>
      </c>
      <c r="G304" s="76">
        <f t="shared" si="30"/>
        <v>50201356.490000047</v>
      </c>
      <c r="H304" s="76">
        <f>H292+H296-H303</f>
        <v>1764419.7000000067</v>
      </c>
      <c r="I304" s="76">
        <f>I292+I296-I303</f>
        <v>50277048.540000044</v>
      </c>
      <c r="J304" s="76">
        <f>J292+J296-J303</f>
        <v>-75691.049999999988</v>
      </c>
      <c r="K304" s="76">
        <f>K292+K296-K303</f>
        <v>-75692.05</v>
      </c>
      <c r="L304" s="20" t="e">
        <f t="shared" ca="1" si="26"/>
        <v>#NAME?</v>
      </c>
      <c r="M304" s="20" t="e">
        <f t="shared" ca="1" si="27"/>
        <v>#NAME?</v>
      </c>
      <c r="N304" s="20" t="e">
        <f t="shared" ca="1" si="28"/>
        <v>#NAME?</v>
      </c>
      <c r="O304" s="20" t="e">
        <f t="shared" ca="1" si="29"/>
        <v>#NAME?</v>
      </c>
    </row>
    <row r="305" spans="1:15">
      <c r="A305" s="69" t="s">
        <v>529</v>
      </c>
      <c r="B305" s="70"/>
      <c r="C305" s="87"/>
      <c r="D305" s="71"/>
      <c r="E305" s="72"/>
      <c r="F305" s="67"/>
      <c r="G305" s="67"/>
      <c r="H305" s="67"/>
      <c r="I305" s="67"/>
      <c r="J305" s="67"/>
      <c r="K305" s="67"/>
      <c r="L305" s="20" t="e">
        <f t="shared" ca="1" si="26"/>
        <v>#NAME?</v>
      </c>
      <c r="M305" s="20" t="e">
        <f t="shared" ca="1" si="27"/>
        <v>#NAME?</v>
      </c>
      <c r="N305" s="20" t="e">
        <f t="shared" ca="1" si="28"/>
        <v>#NAME?</v>
      </c>
      <c r="O305" s="20" t="e">
        <f t="shared" ca="1" si="29"/>
        <v>#NAME?</v>
      </c>
    </row>
    <row r="306" spans="1:15">
      <c r="A306" s="69"/>
      <c r="B306" s="70"/>
      <c r="C306" s="71" t="s">
        <v>530</v>
      </c>
      <c r="D306" s="71"/>
      <c r="E306" s="72"/>
      <c r="F306" s="67">
        <f t="shared" si="30"/>
        <v>0</v>
      </c>
      <c r="G306" s="67">
        <f t="shared" si="30"/>
        <v>0</v>
      </c>
      <c r="H306" s="75"/>
      <c r="I306" s="67"/>
      <c r="J306" s="75"/>
      <c r="K306" s="67"/>
      <c r="L306" s="20" t="e">
        <f t="shared" ca="1" si="26"/>
        <v>#NAME?</v>
      </c>
      <c r="M306" s="20" t="e">
        <f t="shared" ca="1" si="27"/>
        <v>#NAME?</v>
      </c>
      <c r="N306" s="20" t="e">
        <f t="shared" ca="1" si="28"/>
        <v>#NAME?</v>
      </c>
      <c r="O306" s="20" t="e">
        <f t="shared" ca="1" si="29"/>
        <v>#NAME?</v>
      </c>
    </row>
    <row r="307" spans="1:15">
      <c r="A307" s="69"/>
      <c r="B307" s="70"/>
      <c r="C307" s="71" t="s">
        <v>531</v>
      </c>
      <c r="D307" s="71"/>
      <c r="E307" s="72"/>
      <c r="F307" s="67">
        <f t="shared" si="30"/>
        <v>0</v>
      </c>
      <c r="G307" s="67">
        <f t="shared" si="30"/>
        <v>0</v>
      </c>
      <c r="H307" s="75"/>
      <c r="I307" s="67"/>
      <c r="J307" s="75"/>
      <c r="K307" s="67"/>
      <c r="L307" s="20" t="e">
        <f t="shared" ca="1" si="26"/>
        <v>#NAME?</v>
      </c>
      <c r="M307" s="20" t="e">
        <f t="shared" ca="1" si="27"/>
        <v>#NAME?</v>
      </c>
      <c r="N307" s="20" t="e">
        <f t="shared" ca="1" si="28"/>
        <v>#NAME?</v>
      </c>
      <c r="O307" s="20" t="e">
        <f t="shared" ca="1" si="29"/>
        <v>#NAME?</v>
      </c>
    </row>
    <row r="308" spans="1:15">
      <c r="A308" s="85"/>
      <c r="B308" s="70"/>
      <c r="C308" s="53" t="s">
        <v>532</v>
      </c>
      <c r="D308" s="71"/>
      <c r="E308" s="72"/>
      <c r="F308" s="67">
        <f t="shared" si="30"/>
        <v>0</v>
      </c>
      <c r="G308" s="67">
        <f t="shared" si="30"/>
        <v>0</v>
      </c>
      <c r="H308" s="75"/>
      <c r="I308" s="67"/>
      <c r="J308" s="75"/>
      <c r="K308" s="67"/>
      <c r="L308" s="20" t="e">
        <f t="shared" ca="1" si="26"/>
        <v>#NAME?</v>
      </c>
      <c r="M308" s="20" t="e">
        <f t="shared" ca="1" si="27"/>
        <v>#NAME?</v>
      </c>
      <c r="N308" s="20" t="e">
        <f t="shared" ca="1" si="28"/>
        <v>#NAME?</v>
      </c>
      <c r="O308" s="20" t="e">
        <f t="shared" ca="1" si="29"/>
        <v>#NAME?</v>
      </c>
    </row>
    <row r="309" spans="1:15" ht="18" customHeight="1" thickBot="1">
      <c r="A309" s="89" t="s">
        <v>533</v>
      </c>
      <c r="B309" s="90"/>
      <c r="C309" s="91"/>
      <c r="D309" s="91"/>
      <c r="E309" s="92"/>
      <c r="F309" s="93">
        <f t="shared" si="30"/>
        <v>1688728.6500000067</v>
      </c>
      <c r="G309" s="93">
        <f t="shared" si="30"/>
        <v>50201356.490000047</v>
      </c>
      <c r="H309" s="94">
        <f>H304+SUM(H306:H308)</f>
        <v>1764419.7000000067</v>
      </c>
      <c r="I309" s="94">
        <f>I304+SUM(I306:I308)</f>
        <v>50277048.540000044</v>
      </c>
      <c r="J309" s="94">
        <f>J304+SUM(J306:J308)</f>
        <v>-75691.049999999988</v>
      </c>
      <c r="K309" s="94">
        <f>K304+SUM(K306:K308)</f>
        <v>-75692.05</v>
      </c>
      <c r="L309" s="20"/>
    </row>
    <row r="310" spans="1:15" ht="13.5" thickTop="1">
      <c r="C310" s="53"/>
    </row>
    <row r="311" spans="1:15">
      <c r="C311" s="99" t="s">
        <v>232</v>
      </c>
      <c r="D311" s="100"/>
      <c r="E311" s="101"/>
      <c r="F311" s="101"/>
      <c r="G311" s="102" t="s">
        <v>534</v>
      </c>
      <c r="H311" s="102"/>
      <c r="I311" s="100"/>
      <c r="J311" s="100"/>
    </row>
    <row r="312" spans="1:15">
      <c r="C312" s="99"/>
      <c r="D312" s="100"/>
      <c r="E312" s="100"/>
      <c r="F312" s="100"/>
      <c r="G312" s="100"/>
      <c r="H312" s="100"/>
      <c r="I312" s="100"/>
      <c r="J312" s="100"/>
    </row>
    <row r="313" spans="1:15">
      <c r="C313" s="99"/>
      <c r="D313" s="100"/>
      <c r="E313" s="100"/>
      <c r="F313" s="100"/>
      <c r="G313" s="100"/>
      <c r="H313" s="100"/>
      <c r="I313" s="100"/>
      <c r="J313" s="100"/>
    </row>
    <row r="314" spans="1:15">
      <c r="C314" s="99"/>
      <c r="D314" s="100"/>
      <c r="E314" s="100"/>
      <c r="F314" s="100"/>
      <c r="G314" s="100"/>
      <c r="H314" s="100"/>
      <c r="I314" s="100"/>
      <c r="J314" s="100"/>
    </row>
    <row r="315" spans="1:15">
      <c r="C315" s="152" t="s">
        <v>234</v>
      </c>
      <c r="D315" s="152"/>
      <c r="E315" s="103"/>
      <c r="F315" s="103"/>
      <c r="G315" s="153" t="s">
        <v>235</v>
      </c>
      <c r="H315" s="153"/>
      <c r="I315" s="153"/>
      <c r="J315" s="153"/>
      <c r="K315" s="153"/>
    </row>
    <row r="316" spans="1:15">
      <c r="C316" s="152" t="s">
        <v>535</v>
      </c>
      <c r="D316" s="152"/>
      <c r="E316" s="103"/>
      <c r="F316" s="103"/>
      <c r="G316" s="153" t="s">
        <v>237</v>
      </c>
      <c r="H316" s="153"/>
      <c r="I316" s="153"/>
      <c r="J316" s="153"/>
      <c r="K316" s="153"/>
    </row>
    <row r="317" spans="1:15">
      <c r="C317" s="152"/>
      <c r="D317" s="152"/>
      <c r="E317" s="103"/>
      <c r="F317" s="103"/>
      <c r="G317" s="153" t="s">
        <v>536</v>
      </c>
      <c r="H317" s="153"/>
      <c r="I317" s="153"/>
      <c r="J317" s="153"/>
      <c r="K317" s="153"/>
    </row>
  </sheetData>
  <sheetProtection password="F5DC" sheet="1" objects="1" scenarios="1" selectLockedCells="1" selectUnlockedCells="1"/>
  <mergeCells count="16">
    <mergeCell ref="C317:D317"/>
    <mergeCell ref="G317:K317"/>
    <mergeCell ref="A8:D8"/>
    <mergeCell ref="A9:D9"/>
    <mergeCell ref="A96:D96"/>
    <mergeCell ref="C315:D315"/>
    <mergeCell ref="G315:K315"/>
    <mergeCell ref="C316:D316"/>
    <mergeCell ref="G316:K316"/>
    <mergeCell ref="A1:K1"/>
    <mergeCell ref="A2:K2"/>
    <mergeCell ref="A3:K3"/>
    <mergeCell ref="A4:K4"/>
    <mergeCell ref="F7:G7"/>
    <mergeCell ref="H7:I7"/>
    <mergeCell ref="J7:K7"/>
  </mergeCells>
  <dataValidations count="2">
    <dataValidation type="custom" allowBlank="1" showErrorMessage="1" errorTitle="Wrong Input" error="Only Real Number is Allowed!!!&#10;&#10;Formula is not allowed...." sqref="H34:K34 H12:K31 H36:K43 H46:K60 H63:K79 H82:K93 H99:K105 H107:K120 H122:K131 H135:K136 H138:K139 H141:K151 H153:K155 H157:K172 H174:K181 H184:K185 H187:K191 H193:K195 H197:K199 H201:K211 H213:K215 H217:K217 H219:K221 H223:K225 H227:K228 H230:K231 H233:K236 H238:K240 H244:K245 H247:K251 H253:K255 H257:K260 H262:K272 H274:K276 H278:K278 H280:K282 H286:K290 H293:K295 H297:K302 H306:K308">
      <formula1>L12=1</formula1>
    </dataValidation>
    <dataValidation type="custom" allowBlank="1" showErrorMessage="1" errorTitle="Wrong Input" error="Only Real Number is Allowed!!!&#10;&#10;Formula is not allowed...." sqref="H229:K229 H232:K232 H237:K237 H241:K243 H246:K246 H252:K252 H284:K285 H256:K256 H226:K226 H279:K279 H261:K261 H273:K273 H277:K277 H305:K305 H137:K137 H140:K140 H152:K152 H156:K156 H173:K173 H182:K183 H186:K186 H192:K192 H196:K196 H200:K200 H212:K212 H216:K216 H218:K218 H222:K222">
      <formula1>K137=1</formula1>
    </dataValidation>
  </dataValidations>
  <pageMargins left="0.7" right="0.7" top="0.75" bottom="0.75" header="0.3" footer="0.3"/>
  <pageSetup paperSize="5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indexed="13"/>
  </sheetPr>
  <dimension ref="A1:Q70"/>
  <sheetViews>
    <sheetView tabSelected="1" zoomScale="85" zoomScaleNormal="85" workbookViewId="0">
      <selection activeCell="A2" sqref="A2:K2"/>
    </sheetView>
  </sheetViews>
  <sheetFormatPr defaultRowHeight="12.75"/>
  <cols>
    <col min="1" max="2" width="1.7109375" style="105" customWidth="1"/>
    <col min="3" max="3" width="33.28515625" style="105" customWidth="1"/>
    <col min="4" max="4" width="12.85546875" style="105" hidden="1" customWidth="1"/>
    <col min="5" max="5" width="16.5703125" style="106" hidden="1" customWidth="1"/>
    <col min="6" max="6" width="16.5703125" style="106" customWidth="1"/>
    <col min="7" max="7" width="16.5703125" style="106" bestFit="1" customWidth="1"/>
    <col min="8" max="8" width="11.140625" style="106" customWidth="1"/>
    <col min="9" max="9" width="15.28515625" style="106" bestFit="1" customWidth="1"/>
    <col min="10" max="10" width="15.28515625" style="106" customWidth="1"/>
    <col min="11" max="11" width="14.5703125" style="106" bestFit="1" customWidth="1"/>
    <col min="12" max="12" width="9.140625" style="108" hidden="1" customWidth="1"/>
    <col min="13" max="14" width="9.140625" style="105" hidden="1" customWidth="1"/>
    <col min="15" max="17" width="0" style="105" hidden="1" customWidth="1"/>
    <col min="18" max="16384" width="9.140625" style="105"/>
  </cols>
  <sheetData>
    <row r="1" spans="1:17" ht="18">
      <c r="K1" s="107"/>
    </row>
    <row r="2" spans="1:17" ht="15">
      <c r="A2" s="162" t="s">
        <v>239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</row>
    <row r="3" spans="1:17" ht="18">
      <c r="A3" s="163" t="s">
        <v>537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</row>
    <row r="4" spans="1:17" ht="15.75">
      <c r="A4" s="164" t="s">
        <v>241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</row>
    <row r="5" spans="1:17" ht="15">
      <c r="A5" s="165" t="str">
        <f>BS!A4</f>
        <v>December 31, 2010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</row>
    <row r="6" spans="1:17">
      <c r="A6" s="167" t="str">
        <f>BS!A5</f>
        <v>(With Comparative Figures for CY 2009)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</row>
    <row r="7" spans="1:17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</row>
    <row r="8" spans="1:17" s="109" customFormat="1" ht="12.75" customHeight="1">
      <c r="A8" s="110"/>
      <c r="B8" s="111"/>
      <c r="C8" s="112"/>
      <c r="D8" s="169" t="s">
        <v>6</v>
      </c>
      <c r="E8" s="170"/>
      <c r="F8" s="171" t="s">
        <v>7</v>
      </c>
      <c r="G8" s="171"/>
      <c r="H8" s="150" t="s">
        <v>538</v>
      </c>
      <c r="I8" s="150"/>
      <c r="J8" s="150" t="s">
        <v>9</v>
      </c>
      <c r="K8" s="150"/>
      <c r="L8" s="113"/>
    </row>
    <row r="9" spans="1:17" s="109" customFormat="1" ht="12.75" customHeight="1">
      <c r="A9" s="158" t="s">
        <v>5</v>
      </c>
      <c r="B9" s="159"/>
      <c r="C9" s="160"/>
      <c r="D9" s="114">
        <f>BS!E8</f>
        <v>2010</v>
      </c>
      <c r="E9" s="114">
        <f>BS!F8</f>
        <v>2009</v>
      </c>
      <c r="F9" s="114">
        <f>BS!G8</f>
        <v>2010</v>
      </c>
      <c r="G9" s="114">
        <f>BS!H8</f>
        <v>2009</v>
      </c>
      <c r="H9" s="114">
        <f>F9</f>
        <v>2010</v>
      </c>
      <c r="I9" s="114">
        <f>G9</f>
        <v>2009</v>
      </c>
      <c r="J9" s="115">
        <f>F9</f>
        <v>2010</v>
      </c>
      <c r="K9" s="115">
        <f>G9</f>
        <v>2009</v>
      </c>
      <c r="L9" s="113"/>
    </row>
    <row r="10" spans="1:17" ht="12.75" customHeight="1">
      <c r="A10" s="116" t="s">
        <v>539</v>
      </c>
      <c r="B10" s="117"/>
      <c r="C10" s="118"/>
      <c r="D10" s="118"/>
      <c r="E10" s="67"/>
      <c r="F10" s="119"/>
      <c r="G10" s="119"/>
      <c r="H10" s="119"/>
      <c r="I10" s="67"/>
      <c r="J10" s="120"/>
      <c r="K10" s="120"/>
    </row>
    <row r="11" spans="1:17" ht="12.75" customHeight="1">
      <c r="A11" s="116"/>
      <c r="B11" s="117" t="s">
        <v>540</v>
      </c>
      <c r="C11" s="118"/>
      <c r="D11" s="118"/>
      <c r="E11" s="67"/>
      <c r="F11" s="119"/>
      <c r="G11" s="119"/>
      <c r="H11" s="119"/>
      <c r="I11" s="67"/>
      <c r="J11" s="120"/>
      <c r="K11" s="120"/>
    </row>
    <row r="12" spans="1:17" ht="12.75" customHeight="1">
      <c r="A12" s="116"/>
      <c r="B12" s="117"/>
      <c r="C12" s="118" t="s">
        <v>541</v>
      </c>
      <c r="D12" s="121">
        <f>F12+H12+J12</f>
        <v>101810660</v>
      </c>
      <c r="E12" s="67">
        <f>G12+I12+K12</f>
        <v>166053277</v>
      </c>
      <c r="F12" s="75">
        <v>101810660</v>
      </c>
      <c r="G12" s="67">
        <v>166053277</v>
      </c>
      <c r="H12" s="75"/>
      <c r="I12" s="67"/>
      <c r="J12" s="75"/>
      <c r="K12" s="67"/>
      <c r="L12" s="122" t="e">
        <f t="shared" ref="L12:Q12" ca="1" si="0">IF(isformula(F12),2,TYPE(F12))</f>
        <v>#NAME?</v>
      </c>
      <c r="M12" s="122" t="e">
        <f t="shared" ca="1" si="0"/>
        <v>#NAME?</v>
      </c>
      <c r="N12" s="122" t="e">
        <f t="shared" ca="1" si="0"/>
        <v>#NAME?</v>
      </c>
      <c r="O12" s="122" t="e">
        <f t="shared" ca="1" si="0"/>
        <v>#NAME?</v>
      </c>
      <c r="P12" s="122" t="e">
        <f t="shared" ca="1" si="0"/>
        <v>#NAME?</v>
      </c>
      <c r="Q12" s="122" t="e">
        <f t="shared" ca="1" si="0"/>
        <v>#NAME?</v>
      </c>
    </row>
    <row r="13" spans="1:17" ht="12.75" customHeight="1">
      <c r="A13" s="116"/>
      <c r="B13" s="117"/>
      <c r="C13" s="118" t="s">
        <v>542</v>
      </c>
      <c r="D13" s="121">
        <f t="shared" ref="D13:E52" si="1">F13+H13+J13</f>
        <v>4862073.74</v>
      </c>
      <c r="E13" s="67">
        <f t="shared" si="1"/>
        <v>4863393.04</v>
      </c>
      <c r="F13" s="75">
        <v>4476073.74</v>
      </c>
      <c r="G13" s="67">
        <v>4863393.04</v>
      </c>
      <c r="H13" s="75">
        <v>386000</v>
      </c>
      <c r="I13" s="67"/>
      <c r="J13" s="75"/>
      <c r="K13" s="67"/>
      <c r="L13" s="122" t="e">
        <f t="shared" ref="L13:L52" ca="1" si="2">IF(isformula(F13),2,TYPE(F13))</f>
        <v>#NAME?</v>
      </c>
      <c r="M13" s="122" t="e">
        <f t="shared" ref="M13:M52" ca="1" si="3">IF(isformula(G13),2,TYPE(G13))</f>
        <v>#NAME?</v>
      </c>
      <c r="N13" s="122" t="e">
        <f t="shared" ref="N13:N52" ca="1" si="4">IF(isformula(H13),2,TYPE(H13))</f>
        <v>#NAME?</v>
      </c>
      <c r="O13" s="122" t="e">
        <f t="shared" ref="O13:O52" ca="1" si="5">IF(isformula(I13),2,TYPE(I13))</f>
        <v>#NAME?</v>
      </c>
      <c r="P13" s="122" t="e">
        <f t="shared" ref="P13:P52" ca="1" si="6">IF(isformula(J13),2,TYPE(J13))</f>
        <v>#NAME?</v>
      </c>
      <c r="Q13" s="122" t="e">
        <f t="shared" ref="Q13:Q52" ca="1" si="7">IF(isformula(K13),2,TYPE(K13))</f>
        <v>#NAME?</v>
      </c>
    </row>
    <row r="14" spans="1:17" ht="12.75" customHeight="1">
      <c r="A14" s="116"/>
      <c r="B14" s="117"/>
      <c r="C14" s="118" t="s">
        <v>543</v>
      </c>
      <c r="D14" s="121">
        <f t="shared" si="1"/>
        <v>3813225.99</v>
      </c>
      <c r="E14" s="67">
        <f t="shared" si="1"/>
        <v>9490403.9000000004</v>
      </c>
      <c r="F14" s="75">
        <v>3813225.99</v>
      </c>
      <c r="G14" s="67">
        <v>9490403.9000000004</v>
      </c>
      <c r="H14" s="75"/>
      <c r="I14" s="67"/>
      <c r="J14" s="75"/>
      <c r="K14" s="67"/>
      <c r="L14" s="122" t="e">
        <f t="shared" ca="1" si="2"/>
        <v>#NAME?</v>
      </c>
      <c r="M14" s="122" t="e">
        <f t="shared" ca="1" si="3"/>
        <v>#NAME?</v>
      </c>
      <c r="N14" s="122" t="e">
        <f t="shared" ca="1" si="4"/>
        <v>#NAME?</v>
      </c>
      <c r="O14" s="122" t="e">
        <f t="shared" ca="1" si="5"/>
        <v>#NAME?</v>
      </c>
      <c r="P14" s="122" t="e">
        <f t="shared" ca="1" si="6"/>
        <v>#NAME?</v>
      </c>
      <c r="Q14" s="122" t="e">
        <f t="shared" ca="1" si="7"/>
        <v>#NAME?</v>
      </c>
    </row>
    <row r="15" spans="1:17" ht="12.75" customHeight="1">
      <c r="A15" s="116"/>
      <c r="B15" s="117"/>
      <c r="C15" s="118" t="s">
        <v>322</v>
      </c>
      <c r="D15" s="121">
        <f t="shared" si="1"/>
        <v>0</v>
      </c>
      <c r="E15" s="67">
        <f t="shared" si="1"/>
        <v>0</v>
      </c>
      <c r="F15" s="75"/>
      <c r="G15" s="67"/>
      <c r="H15" s="75"/>
      <c r="I15" s="67"/>
      <c r="J15" s="75"/>
      <c r="K15" s="67"/>
      <c r="L15" s="122" t="e">
        <f t="shared" ca="1" si="2"/>
        <v>#NAME?</v>
      </c>
      <c r="M15" s="122" t="e">
        <f t="shared" ca="1" si="3"/>
        <v>#NAME?</v>
      </c>
      <c r="N15" s="122" t="e">
        <f t="shared" ca="1" si="4"/>
        <v>#NAME?</v>
      </c>
      <c r="O15" s="122" t="e">
        <f t="shared" ca="1" si="5"/>
        <v>#NAME?</v>
      </c>
      <c r="P15" s="122" t="e">
        <f t="shared" ca="1" si="6"/>
        <v>#NAME?</v>
      </c>
      <c r="Q15" s="122" t="e">
        <f t="shared" ca="1" si="7"/>
        <v>#NAME?</v>
      </c>
    </row>
    <row r="16" spans="1:17" ht="12.75" customHeight="1">
      <c r="A16" s="116"/>
      <c r="B16" s="117"/>
      <c r="C16" s="118" t="s">
        <v>319</v>
      </c>
      <c r="D16" s="121">
        <f t="shared" si="1"/>
        <v>0</v>
      </c>
      <c r="E16" s="67">
        <f t="shared" si="1"/>
        <v>0</v>
      </c>
      <c r="F16" s="75"/>
      <c r="G16" s="67"/>
      <c r="H16" s="75"/>
      <c r="I16" s="67"/>
      <c r="J16" s="75"/>
      <c r="K16" s="67"/>
      <c r="L16" s="122" t="e">
        <f t="shared" ca="1" si="2"/>
        <v>#NAME?</v>
      </c>
      <c r="M16" s="122" t="e">
        <f t="shared" ca="1" si="3"/>
        <v>#NAME?</v>
      </c>
      <c r="N16" s="122" t="e">
        <f t="shared" ca="1" si="4"/>
        <v>#NAME?</v>
      </c>
      <c r="O16" s="122" t="e">
        <f t="shared" ca="1" si="5"/>
        <v>#NAME?</v>
      </c>
      <c r="P16" s="122" t="e">
        <f t="shared" ca="1" si="6"/>
        <v>#NAME?</v>
      </c>
      <c r="Q16" s="122" t="e">
        <f t="shared" ca="1" si="7"/>
        <v>#NAME?</v>
      </c>
    </row>
    <row r="17" spans="1:17" ht="12.75" customHeight="1">
      <c r="A17" s="116"/>
      <c r="B17" s="117"/>
      <c r="C17" s="118" t="s">
        <v>544</v>
      </c>
      <c r="D17" s="121">
        <f t="shared" si="1"/>
        <v>18868244.469999999</v>
      </c>
      <c r="E17" s="67">
        <f t="shared" si="1"/>
        <v>14325608.17</v>
      </c>
      <c r="F17" s="75">
        <v>18754244.469999999</v>
      </c>
      <c r="G17" s="67">
        <v>14325608.17</v>
      </c>
      <c r="H17" s="75">
        <v>114000</v>
      </c>
      <c r="I17" s="67"/>
      <c r="J17" s="75"/>
      <c r="K17" s="67"/>
      <c r="L17" s="122" t="e">
        <f t="shared" ca="1" si="2"/>
        <v>#NAME?</v>
      </c>
      <c r="M17" s="122" t="e">
        <f t="shared" ca="1" si="3"/>
        <v>#NAME?</v>
      </c>
      <c r="N17" s="122" t="e">
        <f t="shared" ca="1" si="4"/>
        <v>#NAME?</v>
      </c>
      <c r="O17" s="122" t="e">
        <f t="shared" ca="1" si="5"/>
        <v>#NAME?</v>
      </c>
      <c r="P17" s="122" t="e">
        <f t="shared" ca="1" si="6"/>
        <v>#NAME?</v>
      </c>
      <c r="Q17" s="122" t="e">
        <f t="shared" ca="1" si="7"/>
        <v>#NAME?</v>
      </c>
    </row>
    <row r="18" spans="1:17" ht="12.75" customHeight="1">
      <c r="A18" s="116"/>
      <c r="B18" s="117"/>
      <c r="C18" s="117" t="s">
        <v>545</v>
      </c>
      <c r="D18" s="76">
        <f t="shared" si="1"/>
        <v>129354204.19999999</v>
      </c>
      <c r="E18" s="76">
        <f t="shared" si="1"/>
        <v>194732682.10999998</v>
      </c>
      <c r="F18" s="76">
        <f t="shared" ref="F18:K18" si="8">SUM(F12:F17)</f>
        <v>128854204.19999999</v>
      </c>
      <c r="G18" s="76">
        <f t="shared" si="8"/>
        <v>194732682.10999998</v>
      </c>
      <c r="H18" s="76">
        <f t="shared" si="8"/>
        <v>500000</v>
      </c>
      <c r="I18" s="76">
        <f t="shared" si="8"/>
        <v>0</v>
      </c>
      <c r="J18" s="76">
        <f t="shared" si="8"/>
        <v>0</v>
      </c>
      <c r="K18" s="76">
        <f t="shared" si="8"/>
        <v>0</v>
      </c>
      <c r="L18" s="122" t="e">
        <f t="shared" ca="1" si="2"/>
        <v>#NAME?</v>
      </c>
      <c r="M18" s="122" t="e">
        <f t="shared" ca="1" si="3"/>
        <v>#NAME?</v>
      </c>
      <c r="N18" s="122" t="e">
        <f t="shared" ca="1" si="4"/>
        <v>#NAME?</v>
      </c>
      <c r="O18" s="122" t="e">
        <f t="shared" ca="1" si="5"/>
        <v>#NAME?</v>
      </c>
      <c r="P18" s="122" t="e">
        <f t="shared" ca="1" si="6"/>
        <v>#NAME?</v>
      </c>
      <c r="Q18" s="122" t="e">
        <f t="shared" ca="1" si="7"/>
        <v>#NAME?</v>
      </c>
    </row>
    <row r="19" spans="1:17" ht="12.75" customHeight="1">
      <c r="A19" s="116"/>
      <c r="B19" s="117" t="s">
        <v>546</v>
      </c>
      <c r="C19" s="118"/>
      <c r="D19" s="121"/>
      <c r="E19" s="67"/>
      <c r="F19" s="119"/>
      <c r="G19" s="119"/>
      <c r="H19" s="119"/>
      <c r="I19" s="67"/>
      <c r="J19" s="120"/>
      <c r="K19" s="120"/>
      <c r="L19" s="122" t="e">
        <f t="shared" ca="1" si="2"/>
        <v>#NAME?</v>
      </c>
      <c r="M19" s="122" t="e">
        <f t="shared" ca="1" si="3"/>
        <v>#NAME?</v>
      </c>
      <c r="N19" s="122" t="e">
        <f t="shared" ca="1" si="4"/>
        <v>#NAME?</v>
      </c>
      <c r="O19" s="122" t="e">
        <f t="shared" ca="1" si="5"/>
        <v>#NAME?</v>
      </c>
      <c r="P19" s="122" t="e">
        <f t="shared" ca="1" si="6"/>
        <v>#NAME?</v>
      </c>
      <c r="Q19" s="122" t="e">
        <f t="shared" ca="1" si="7"/>
        <v>#NAME?</v>
      </c>
    </row>
    <row r="20" spans="1:17" ht="12.75" customHeight="1">
      <c r="A20" s="116"/>
      <c r="B20" s="117"/>
      <c r="C20" s="118" t="s">
        <v>547</v>
      </c>
      <c r="D20" s="121"/>
      <c r="E20" s="67"/>
      <c r="F20" s="119"/>
      <c r="G20" s="119"/>
      <c r="H20" s="119"/>
      <c r="I20" s="67"/>
      <c r="J20" s="120"/>
      <c r="K20" s="120"/>
      <c r="L20" s="122" t="e">
        <f t="shared" ca="1" si="2"/>
        <v>#NAME?</v>
      </c>
      <c r="M20" s="122" t="e">
        <f t="shared" ca="1" si="3"/>
        <v>#NAME?</v>
      </c>
      <c r="N20" s="122" t="e">
        <f t="shared" ca="1" si="4"/>
        <v>#NAME?</v>
      </c>
      <c r="O20" s="122" t="e">
        <f t="shared" ca="1" si="5"/>
        <v>#NAME?</v>
      </c>
      <c r="P20" s="122" t="e">
        <f t="shared" ca="1" si="6"/>
        <v>#NAME?</v>
      </c>
      <c r="Q20" s="122" t="e">
        <f t="shared" ca="1" si="7"/>
        <v>#NAME?</v>
      </c>
    </row>
    <row r="21" spans="1:17" ht="12.75" customHeight="1">
      <c r="A21" s="116"/>
      <c r="B21" s="117"/>
      <c r="C21" s="118" t="s">
        <v>548</v>
      </c>
      <c r="D21" s="121">
        <f t="shared" si="1"/>
        <v>20434056.100000001</v>
      </c>
      <c r="E21" s="67">
        <f t="shared" si="1"/>
        <v>14216119.6</v>
      </c>
      <c r="F21" s="75">
        <v>20434056.100000001</v>
      </c>
      <c r="G21" s="67">
        <v>14216119.6</v>
      </c>
      <c r="H21" s="75"/>
      <c r="I21" s="67"/>
      <c r="J21" s="75"/>
      <c r="K21" s="67"/>
      <c r="L21" s="122" t="e">
        <f t="shared" ca="1" si="2"/>
        <v>#NAME?</v>
      </c>
      <c r="M21" s="122" t="e">
        <f t="shared" ca="1" si="3"/>
        <v>#NAME?</v>
      </c>
      <c r="N21" s="122" t="e">
        <f t="shared" ca="1" si="4"/>
        <v>#NAME?</v>
      </c>
      <c r="O21" s="122" t="e">
        <f t="shared" ca="1" si="5"/>
        <v>#NAME?</v>
      </c>
      <c r="P21" s="122" t="e">
        <f t="shared" ca="1" si="6"/>
        <v>#NAME?</v>
      </c>
      <c r="Q21" s="122" t="e">
        <f t="shared" ca="1" si="7"/>
        <v>#NAME?</v>
      </c>
    </row>
    <row r="22" spans="1:17" ht="12.75" customHeight="1">
      <c r="A22" s="116"/>
      <c r="B22" s="117"/>
      <c r="C22" s="118" t="s">
        <v>549</v>
      </c>
      <c r="D22" s="121">
        <f t="shared" si="1"/>
        <v>70348074.5</v>
      </c>
      <c r="E22" s="67">
        <f t="shared" si="1"/>
        <v>82724071.569999993</v>
      </c>
      <c r="F22" s="75">
        <v>70348074.5</v>
      </c>
      <c r="G22" s="67">
        <v>82724071.569999993</v>
      </c>
      <c r="H22" s="75"/>
      <c r="I22" s="67"/>
      <c r="J22" s="75"/>
      <c r="K22" s="67"/>
      <c r="L22" s="122" t="e">
        <f t="shared" ca="1" si="2"/>
        <v>#NAME?</v>
      </c>
      <c r="M22" s="122" t="e">
        <f t="shared" ca="1" si="3"/>
        <v>#NAME?</v>
      </c>
      <c r="N22" s="122" t="e">
        <f t="shared" ca="1" si="4"/>
        <v>#NAME?</v>
      </c>
      <c r="O22" s="122" t="e">
        <f t="shared" ca="1" si="5"/>
        <v>#NAME?</v>
      </c>
      <c r="P22" s="122" t="e">
        <f t="shared" ca="1" si="6"/>
        <v>#NAME?</v>
      </c>
      <c r="Q22" s="122" t="e">
        <f t="shared" ca="1" si="7"/>
        <v>#NAME?</v>
      </c>
    </row>
    <row r="23" spans="1:17" ht="12.75" customHeight="1">
      <c r="A23" s="116"/>
      <c r="B23" s="117"/>
      <c r="C23" s="118" t="s">
        <v>514</v>
      </c>
      <c r="D23" s="121">
        <f t="shared" si="1"/>
        <v>0</v>
      </c>
      <c r="E23" s="67">
        <f t="shared" si="1"/>
        <v>0</v>
      </c>
      <c r="F23" s="75"/>
      <c r="G23" s="67"/>
      <c r="H23" s="75"/>
      <c r="I23" s="67"/>
      <c r="J23" s="75"/>
      <c r="K23" s="67"/>
      <c r="L23" s="122" t="e">
        <f t="shared" ca="1" si="2"/>
        <v>#NAME?</v>
      </c>
      <c r="M23" s="122" t="e">
        <f t="shared" ca="1" si="3"/>
        <v>#NAME?</v>
      </c>
      <c r="N23" s="122" t="e">
        <f t="shared" ca="1" si="4"/>
        <v>#NAME?</v>
      </c>
      <c r="O23" s="122" t="e">
        <f t="shared" ca="1" si="5"/>
        <v>#NAME?</v>
      </c>
      <c r="P23" s="122" t="e">
        <f t="shared" ca="1" si="6"/>
        <v>#NAME?</v>
      </c>
      <c r="Q23" s="122" t="e">
        <f t="shared" ca="1" si="7"/>
        <v>#NAME?</v>
      </c>
    </row>
    <row r="24" spans="1:17" ht="12.75" customHeight="1">
      <c r="A24" s="116"/>
      <c r="B24" s="117"/>
      <c r="C24" s="118" t="s">
        <v>550</v>
      </c>
      <c r="D24" s="121">
        <f t="shared" si="1"/>
        <v>30563623.52</v>
      </c>
      <c r="E24" s="67">
        <f t="shared" si="1"/>
        <v>65205315.359999999</v>
      </c>
      <c r="F24" s="75">
        <v>30085440.890000001</v>
      </c>
      <c r="G24" s="67">
        <v>65205315.359999999</v>
      </c>
      <c r="H24" s="75">
        <v>478182.63</v>
      </c>
      <c r="I24" s="67"/>
      <c r="J24" s="75"/>
      <c r="K24" s="67"/>
      <c r="L24" s="122" t="e">
        <f t="shared" ca="1" si="2"/>
        <v>#NAME?</v>
      </c>
      <c r="M24" s="122" t="e">
        <f t="shared" ca="1" si="3"/>
        <v>#NAME?</v>
      </c>
      <c r="N24" s="122" t="e">
        <f t="shared" ca="1" si="4"/>
        <v>#NAME?</v>
      </c>
      <c r="O24" s="122" t="e">
        <f t="shared" ca="1" si="5"/>
        <v>#NAME?</v>
      </c>
      <c r="P24" s="122" t="e">
        <f t="shared" ca="1" si="6"/>
        <v>#NAME?</v>
      </c>
      <c r="Q24" s="122" t="e">
        <f t="shared" ca="1" si="7"/>
        <v>#NAME?</v>
      </c>
    </row>
    <row r="25" spans="1:17" ht="12.75" customHeight="1">
      <c r="A25" s="116"/>
      <c r="B25" s="117"/>
      <c r="C25" s="117" t="s">
        <v>551</v>
      </c>
      <c r="D25" s="123">
        <f t="shared" si="1"/>
        <v>121345754.11999999</v>
      </c>
      <c r="E25" s="123">
        <f t="shared" si="1"/>
        <v>162145506.52999997</v>
      </c>
      <c r="F25" s="123">
        <f t="shared" ref="F25:K25" si="9">SUM(F21:F24)</f>
        <v>120867571.48999999</v>
      </c>
      <c r="G25" s="123">
        <f t="shared" si="9"/>
        <v>162145506.52999997</v>
      </c>
      <c r="H25" s="123">
        <f t="shared" si="9"/>
        <v>478182.63</v>
      </c>
      <c r="I25" s="123">
        <f t="shared" si="9"/>
        <v>0</v>
      </c>
      <c r="J25" s="123">
        <f t="shared" si="9"/>
        <v>0</v>
      </c>
      <c r="K25" s="123">
        <f t="shared" si="9"/>
        <v>0</v>
      </c>
      <c r="L25" s="122" t="e">
        <f t="shared" ca="1" si="2"/>
        <v>#NAME?</v>
      </c>
      <c r="M25" s="122" t="e">
        <f t="shared" ca="1" si="3"/>
        <v>#NAME?</v>
      </c>
      <c r="N25" s="122" t="e">
        <f t="shared" ca="1" si="4"/>
        <v>#NAME?</v>
      </c>
      <c r="O25" s="122" t="e">
        <f t="shared" ca="1" si="5"/>
        <v>#NAME?</v>
      </c>
      <c r="P25" s="122" t="e">
        <f t="shared" ca="1" si="6"/>
        <v>#NAME?</v>
      </c>
      <c r="Q25" s="122" t="e">
        <f t="shared" ca="1" si="7"/>
        <v>#NAME?</v>
      </c>
    </row>
    <row r="26" spans="1:17" ht="12.75" customHeight="1">
      <c r="A26" s="116"/>
      <c r="B26" s="117" t="s">
        <v>552</v>
      </c>
      <c r="C26" s="118"/>
      <c r="D26" s="123">
        <f t="shared" si="1"/>
        <v>8008450.0799999936</v>
      </c>
      <c r="E26" s="123">
        <f t="shared" si="1"/>
        <v>32587175.580000013</v>
      </c>
      <c r="F26" s="123">
        <f t="shared" ref="F26:K26" si="10">F18-F25</f>
        <v>7986632.7099999934</v>
      </c>
      <c r="G26" s="123">
        <f t="shared" si="10"/>
        <v>32587175.580000013</v>
      </c>
      <c r="H26" s="123">
        <f t="shared" si="10"/>
        <v>21817.369999999995</v>
      </c>
      <c r="I26" s="123">
        <f t="shared" si="10"/>
        <v>0</v>
      </c>
      <c r="J26" s="123">
        <f t="shared" si="10"/>
        <v>0</v>
      </c>
      <c r="K26" s="124">
        <f t="shared" si="10"/>
        <v>0</v>
      </c>
      <c r="L26" s="122" t="e">
        <f t="shared" ca="1" si="2"/>
        <v>#NAME?</v>
      </c>
      <c r="M26" s="122" t="e">
        <f t="shared" ca="1" si="3"/>
        <v>#NAME?</v>
      </c>
      <c r="N26" s="122" t="e">
        <f t="shared" ca="1" si="4"/>
        <v>#NAME?</v>
      </c>
      <c r="O26" s="122" t="e">
        <f t="shared" ca="1" si="5"/>
        <v>#NAME?</v>
      </c>
      <c r="P26" s="122" t="e">
        <f t="shared" ca="1" si="6"/>
        <v>#NAME?</v>
      </c>
      <c r="Q26" s="122" t="e">
        <f t="shared" ca="1" si="7"/>
        <v>#NAME?</v>
      </c>
    </row>
    <row r="27" spans="1:17" ht="12.75" customHeight="1">
      <c r="A27" s="125" t="s">
        <v>553</v>
      </c>
      <c r="B27" s="117"/>
      <c r="C27" s="118"/>
      <c r="D27" s="121"/>
      <c r="E27" s="67"/>
      <c r="F27" s="119"/>
      <c r="G27" s="119"/>
      <c r="H27" s="119"/>
      <c r="I27" s="67"/>
      <c r="J27" s="120"/>
      <c r="K27" s="120"/>
      <c r="L27" s="122" t="e">
        <f t="shared" ca="1" si="2"/>
        <v>#NAME?</v>
      </c>
      <c r="M27" s="122" t="e">
        <f t="shared" ca="1" si="3"/>
        <v>#NAME?</v>
      </c>
      <c r="N27" s="122" t="e">
        <f t="shared" ca="1" si="4"/>
        <v>#NAME?</v>
      </c>
      <c r="O27" s="122" t="e">
        <f t="shared" ca="1" si="5"/>
        <v>#NAME?</v>
      </c>
      <c r="P27" s="122" t="e">
        <f t="shared" ca="1" si="6"/>
        <v>#NAME?</v>
      </c>
      <c r="Q27" s="122" t="e">
        <f t="shared" ca="1" si="7"/>
        <v>#NAME?</v>
      </c>
    </row>
    <row r="28" spans="1:17" ht="12.75" customHeight="1">
      <c r="A28" s="116"/>
      <c r="B28" s="117" t="s">
        <v>540</v>
      </c>
      <c r="C28" s="118"/>
      <c r="D28" s="121"/>
      <c r="E28" s="67"/>
      <c r="F28" s="119"/>
      <c r="G28" s="119"/>
      <c r="H28" s="119"/>
      <c r="I28" s="67"/>
      <c r="J28" s="120"/>
      <c r="K28" s="120"/>
      <c r="L28" s="122" t="e">
        <f t="shared" ca="1" si="2"/>
        <v>#NAME?</v>
      </c>
      <c r="M28" s="122" t="e">
        <f t="shared" ca="1" si="3"/>
        <v>#NAME?</v>
      </c>
      <c r="N28" s="122" t="e">
        <f t="shared" ca="1" si="4"/>
        <v>#NAME?</v>
      </c>
      <c r="O28" s="122" t="e">
        <f t="shared" ca="1" si="5"/>
        <v>#NAME?</v>
      </c>
      <c r="P28" s="122" t="e">
        <f t="shared" ca="1" si="6"/>
        <v>#NAME?</v>
      </c>
      <c r="Q28" s="122" t="e">
        <f t="shared" ca="1" si="7"/>
        <v>#NAME?</v>
      </c>
    </row>
    <row r="29" spans="1:17" ht="12.75" customHeight="1">
      <c r="A29" s="116"/>
      <c r="B29" s="117"/>
      <c r="C29" s="118" t="s">
        <v>554</v>
      </c>
      <c r="D29" s="121">
        <f t="shared" si="1"/>
        <v>10793909.84</v>
      </c>
      <c r="E29" s="67">
        <f t="shared" si="1"/>
        <v>-35660727.850000001</v>
      </c>
      <c r="F29" s="75"/>
      <c r="G29" s="67">
        <v>-35660727.850000001</v>
      </c>
      <c r="H29" s="75"/>
      <c r="I29" s="67"/>
      <c r="J29" s="75">
        <v>10793909.84</v>
      </c>
      <c r="K29" s="67"/>
      <c r="L29" s="122" t="e">
        <f t="shared" ca="1" si="2"/>
        <v>#NAME?</v>
      </c>
      <c r="M29" s="122" t="e">
        <f t="shared" ca="1" si="3"/>
        <v>#NAME?</v>
      </c>
      <c r="N29" s="122" t="e">
        <f t="shared" ca="1" si="4"/>
        <v>#NAME?</v>
      </c>
      <c r="O29" s="122" t="e">
        <f t="shared" ca="1" si="5"/>
        <v>#NAME?</v>
      </c>
      <c r="P29" s="122" t="e">
        <f t="shared" ca="1" si="6"/>
        <v>#NAME?</v>
      </c>
      <c r="Q29" s="122" t="e">
        <f t="shared" ca="1" si="7"/>
        <v>#NAME?</v>
      </c>
    </row>
    <row r="30" spans="1:17" ht="12.75" customHeight="1">
      <c r="A30" s="116"/>
      <c r="B30" s="117"/>
      <c r="C30" s="118" t="s">
        <v>555</v>
      </c>
      <c r="D30" s="121">
        <f t="shared" si="1"/>
        <v>0</v>
      </c>
      <c r="E30" s="67">
        <f t="shared" si="1"/>
        <v>0</v>
      </c>
      <c r="F30" s="75"/>
      <c r="G30" s="67"/>
      <c r="H30" s="75"/>
      <c r="I30" s="67"/>
      <c r="J30" s="75"/>
      <c r="K30" s="67"/>
      <c r="L30" s="122" t="e">
        <f t="shared" ca="1" si="2"/>
        <v>#NAME?</v>
      </c>
      <c r="M30" s="122" t="e">
        <f t="shared" ca="1" si="3"/>
        <v>#NAME?</v>
      </c>
      <c r="N30" s="122" t="e">
        <f t="shared" ca="1" si="4"/>
        <v>#NAME?</v>
      </c>
      <c r="O30" s="122" t="e">
        <f t="shared" ca="1" si="5"/>
        <v>#NAME?</v>
      </c>
      <c r="P30" s="122" t="e">
        <f t="shared" ca="1" si="6"/>
        <v>#NAME?</v>
      </c>
      <c r="Q30" s="122" t="e">
        <f t="shared" ca="1" si="7"/>
        <v>#NAME?</v>
      </c>
    </row>
    <row r="31" spans="1:17" ht="12.75" customHeight="1">
      <c r="A31" s="116"/>
      <c r="B31" s="117"/>
      <c r="C31" s="118" t="s">
        <v>556</v>
      </c>
      <c r="D31" s="121">
        <f t="shared" si="1"/>
        <v>0</v>
      </c>
      <c r="E31" s="67">
        <f t="shared" si="1"/>
        <v>0</v>
      </c>
      <c r="F31" s="75"/>
      <c r="G31" s="67">
        <v>0</v>
      </c>
      <c r="H31" s="75"/>
      <c r="I31" s="67"/>
      <c r="J31" s="75"/>
      <c r="K31" s="67"/>
      <c r="L31" s="122" t="e">
        <f t="shared" ca="1" si="2"/>
        <v>#NAME?</v>
      </c>
      <c r="M31" s="122" t="e">
        <f t="shared" ca="1" si="3"/>
        <v>#NAME?</v>
      </c>
      <c r="N31" s="122" t="e">
        <f t="shared" ca="1" si="4"/>
        <v>#NAME?</v>
      </c>
      <c r="O31" s="122" t="e">
        <f t="shared" ca="1" si="5"/>
        <v>#NAME?</v>
      </c>
      <c r="P31" s="122" t="e">
        <f t="shared" ca="1" si="6"/>
        <v>#NAME?</v>
      </c>
      <c r="Q31" s="122" t="e">
        <f t="shared" ca="1" si="7"/>
        <v>#NAME?</v>
      </c>
    </row>
    <row r="32" spans="1:17" ht="12.75" customHeight="1">
      <c r="A32" s="116"/>
      <c r="B32" s="117"/>
      <c r="C32" s="117" t="s">
        <v>545</v>
      </c>
      <c r="D32" s="123">
        <f t="shared" si="1"/>
        <v>10793909.84</v>
      </c>
      <c r="E32" s="123">
        <f t="shared" si="1"/>
        <v>-35660727.850000001</v>
      </c>
      <c r="F32" s="124">
        <f t="shared" ref="F32:K32" si="11">SUM(F29:F31)</f>
        <v>0</v>
      </c>
      <c r="G32" s="124">
        <f t="shared" si="11"/>
        <v>-35660727.850000001</v>
      </c>
      <c r="H32" s="124">
        <f t="shared" si="11"/>
        <v>0</v>
      </c>
      <c r="I32" s="124">
        <f t="shared" si="11"/>
        <v>0</v>
      </c>
      <c r="J32" s="124">
        <f t="shared" si="11"/>
        <v>10793909.84</v>
      </c>
      <c r="K32" s="124">
        <f t="shared" si="11"/>
        <v>0</v>
      </c>
      <c r="L32" s="122" t="e">
        <f t="shared" ca="1" si="2"/>
        <v>#NAME?</v>
      </c>
      <c r="M32" s="122" t="e">
        <f t="shared" ca="1" si="3"/>
        <v>#NAME?</v>
      </c>
      <c r="N32" s="122" t="e">
        <f t="shared" ca="1" si="4"/>
        <v>#NAME?</v>
      </c>
      <c r="O32" s="122" t="e">
        <f t="shared" ca="1" si="5"/>
        <v>#NAME?</v>
      </c>
      <c r="P32" s="122" t="e">
        <f t="shared" ca="1" si="6"/>
        <v>#NAME?</v>
      </c>
      <c r="Q32" s="122" t="e">
        <f t="shared" ca="1" si="7"/>
        <v>#NAME?</v>
      </c>
    </row>
    <row r="33" spans="1:17" ht="12.75" customHeight="1">
      <c r="A33" s="116"/>
      <c r="B33" s="117" t="s">
        <v>546</v>
      </c>
      <c r="C33" s="118"/>
      <c r="D33" s="121"/>
      <c r="E33" s="67"/>
      <c r="F33" s="119"/>
      <c r="G33" s="119"/>
      <c r="H33" s="119"/>
      <c r="I33" s="67"/>
      <c r="J33" s="120"/>
      <c r="K33" s="120"/>
      <c r="L33" s="122" t="e">
        <f t="shared" ca="1" si="2"/>
        <v>#NAME?</v>
      </c>
      <c r="M33" s="122" t="e">
        <f t="shared" ca="1" si="3"/>
        <v>#NAME?</v>
      </c>
      <c r="N33" s="122" t="e">
        <f t="shared" ca="1" si="4"/>
        <v>#NAME?</v>
      </c>
      <c r="O33" s="122" t="e">
        <f t="shared" ca="1" si="5"/>
        <v>#NAME?</v>
      </c>
      <c r="P33" s="122" t="e">
        <f t="shared" ca="1" si="6"/>
        <v>#NAME?</v>
      </c>
      <c r="Q33" s="122" t="e">
        <f t="shared" ca="1" si="7"/>
        <v>#NAME?</v>
      </c>
    </row>
    <row r="34" spans="1:17" ht="12.75" customHeight="1">
      <c r="A34" s="116"/>
      <c r="B34" s="117"/>
      <c r="C34" s="118" t="s">
        <v>557</v>
      </c>
      <c r="D34" s="121"/>
      <c r="E34" s="67"/>
      <c r="F34" s="67"/>
      <c r="G34" s="67"/>
      <c r="H34" s="120"/>
      <c r="I34" s="120"/>
      <c r="J34" s="120"/>
      <c r="K34" s="120"/>
      <c r="L34" s="122" t="e">
        <f t="shared" ca="1" si="2"/>
        <v>#NAME?</v>
      </c>
      <c r="M34" s="122" t="e">
        <f t="shared" ca="1" si="3"/>
        <v>#NAME?</v>
      </c>
      <c r="N34" s="122" t="e">
        <f t="shared" ca="1" si="4"/>
        <v>#NAME?</v>
      </c>
      <c r="O34" s="122" t="e">
        <f t="shared" ca="1" si="5"/>
        <v>#NAME?</v>
      </c>
      <c r="P34" s="122" t="e">
        <f t="shared" ca="1" si="6"/>
        <v>#NAME?</v>
      </c>
      <c r="Q34" s="122" t="e">
        <f t="shared" ca="1" si="7"/>
        <v>#NAME?</v>
      </c>
    </row>
    <row r="35" spans="1:17" ht="12.75" customHeight="1">
      <c r="A35" s="116"/>
      <c r="B35" s="117"/>
      <c r="C35" s="118" t="s">
        <v>558</v>
      </c>
      <c r="D35" s="121">
        <f t="shared" si="1"/>
        <v>14044385.199999999</v>
      </c>
      <c r="E35" s="67">
        <f t="shared" si="1"/>
        <v>0</v>
      </c>
      <c r="F35" s="75">
        <v>2929198.7</v>
      </c>
      <c r="G35" s="67"/>
      <c r="H35" s="75"/>
      <c r="I35" s="67"/>
      <c r="J35" s="75">
        <v>11115186.5</v>
      </c>
      <c r="K35" s="67"/>
      <c r="L35" s="122" t="e">
        <f t="shared" ca="1" si="2"/>
        <v>#NAME?</v>
      </c>
      <c r="M35" s="122" t="e">
        <f t="shared" ca="1" si="3"/>
        <v>#NAME?</v>
      </c>
      <c r="N35" s="122" t="e">
        <f t="shared" ca="1" si="4"/>
        <v>#NAME?</v>
      </c>
      <c r="O35" s="122" t="e">
        <f t="shared" ca="1" si="5"/>
        <v>#NAME?</v>
      </c>
      <c r="P35" s="122" t="e">
        <f t="shared" ca="1" si="6"/>
        <v>#NAME?</v>
      </c>
      <c r="Q35" s="122" t="e">
        <f t="shared" ca="1" si="7"/>
        <v>#NAME?</v>
      </c>
    </row>
    <row r="36" spans="1:17" ht="12.75" customHeight="1">
      <c r="A36" s="116"/>
      <c r="B36" s="117"/>
      <c r="C36" s="118" t="s">
        <v>559</v>
      </c>
      <c r="D36" s="121">
        <f t="shared" si="1"/>
        <v>0</v>
      </c>
      <c r="E36" s="67">
        <f t="shared" si="1"/>
        <v>0</v>
      </c>
      <c r="F36" s="75"/>
      <c r="G36" s="67"/>
      <c r="H36" s="75"/>
      <c r="I36" s="67"/>
      <c r="J36" s="75"/>
      <c r="K36" s="67"/>
      <c r="L36" s="122" t="e">
        <f t="shared" ca="1" si="2"/>
        <v>#NAME?</v>
      </c>
      <c r="M36" s="122" t="e">
        <f t="shared" ca="1" si="3"/>
        <v>#NAME?</v>
      </c>
      <c r="N36" s="122" t="e">
        <f t="shared" ca="1" si="4"/>
        <v>#NAME?</v>
      </c>
      <c r="O36" s="122" t="e">
        <f t="shared" ca="1" si="5"/>
        <v>#NAME?</v>
      </c>
      <c r="P36" s="122" t="e">
        <f t="shared" ca="1" si="6"/>
        <v>#NAME?</v>
      </c>
      <c r="Q36" s="122" t="e">
        <f t="shared" ca="1" si="7"/>
        <v>#NAME?</v>
      </c>
    </row>
    <row r="37" spans="1:17" ht="12.75" customHeight="1">
      <c r="A37" s="116"/>
      <c r="B37" s="117"/>
      <c r="C37" s="118" t="s">
        <v>560</v>
      </c>
      <c r="D37" s="121">
        <f t="shared" si="1"/>
        <v>0</v>
      </c>
      <c r="E37" s="67">
        <f t="shared" si="1"/>
        <v>0</v>
      </c>
      <c r="F37" s="75"/>
      <c r="G37" s="67"/>
      <c r="H37" s="75"/>
      <c r="I37" s="67"/>
      <c r="J37" s="75"/>
      <c r="K37" s="67"/>
      <c r="L37" s="122" t="e">
        <f t="shared" ca="1" si="2"/>
        <v>#NAME?</v>
      </c>
      <c r="M37" s="122" t="e">
        <f t="shared" ca="1" si="3"/>
        <v>#NAME?</v>
      </c>
      <c r="N37" s="122" t="e">
        <f t="shared" ca="1" si="4"/>
        <v>#NAME?</v>
      </c>
      <c r="O37" s="122" t="e">
        <f t="shared" ca="1" si="5"/>
        <v>#NAME?</v>
      </c>
      <c r="P37" s="122" t="e">
        <f t="shared" ca="1" si="6"/>
        <v>#NAME?</v>
      </c>
      <c r="Q37" s="122" t="e">
        <f t="shared" ca="1" si="7"/>
        <v>#NAME?</v>
      </c>
    </row>
    <row r="38" spans="1:17" ht="12.75" customHeight="1">
      <c r="A38" s="116"/>
      <c r="B38" s="117"/>
      <c r="C38" s="117" t="s">
        <v>551</v>
      </c>
      <c r="D38" s="123">
        <f t="shared" si="1"/>
        <v>14044385.199999999</v>
      </c>
      <c r="E38" s="123">
        <f t="shared" si="1"/>
        <v>0</v>
      </c>
      <c r="F38" s="124">
        <f t="shared" ref="F38:K38" si="12">SUM(F34:F37)</f>
        <v>2929198.7</v>
      </c>
      <c r="G38" s="124">
        <f t="shared" si="12"/>
        <v>0</v>
      </c>
      <c r="H38" s="124">
        <f t="shared" si="12"/>
        <v>0</v>
      </c>
      <c r="I38" s="124">
        <f t="shared" si="12"/>
        <v>0</v>
      </c>
      <c r="J38" s="124">
        <f t="shared" si="12"/>
        <v>11115186.5</v>
      </c>
      <c r="K38" s="124">
        <f t="shared" si="12"/>
        <v>0</v>
      </c>
      <c r="L38" s="122" t="e">
        <f t="shared" ca="1" si="2"/>
        <v>#NAME?</v>
      </c>
      <c r="M38" s="122" t="e">
        <f t="shared" ca="1" si="3"/>
        <v>#NAME?</v>
      </c>
      <c r="N38" s="122" t="e">
        <f t="shared" ca="1" si="4"/>
        <v>#NAME?</v>
      </c>
      <c r="O38" s="122" t="e">
        <f t="shared" ca="1" si="5"/>
        <v>#NAME?</v>
      </c>
      <c r="P38" s="122" t="e">
        <f t="shared" ca="1" si="6"/>
        <v>#NAME?</v>
      </c>
      <c r="Q38" s="122" t="e">
        <f t="shared" ca="1" si="7"/>
        <v>#NAME?</v>
      </c>
    </row>
    <row r="39" spans="1:17" ht="12.75" customHeight="1">
      <c r="A39" s="116"/>
      <c r="B39" s="117" t="s">
        <v>552</v>
      </c>
      <c r="C39" s="118"/>
      <c r="D39" s="123">
        <f t="shared" si="1"/>
        <v>-3250475.3600000003</v>
      </c>
      <c r="E39" s="123">
        <f t="shared" si="1"/>
        <v>-35660727.850000001</v>
      </c>
      <c r="F39" s="123">
        <f t="shared" ref="F39:K39" si="13">F32-F38</f>
        <v>-2929198.7</v>
      </c>
      <c r="G39" s="123">
        <f t="shared" si="13"/>
        <v>-35660727.850000001</v>
      </c>
      <c r="H39" s="123">
        <f t="shared" si="13"/>
        <v>0</v>
      </c>
      <c r="I39" s="123">
        <f t="shared" si="13"/>
        <v>0</v>
      </c>
      <c r="J39" s="123">
        <f t="shared" si="13"/>
        <v>-321276.66000000015</v>
      </c>
      <c r="K39" s="124">
        <f t="shared" si="13"/>
        <v>0</v>
      </c>
      <c r="L39" s="122" t="e">
        <f t="shared" ca="1" si="2"/>
        <v>#NAME?</v>
      </c>
      <c r="M39" s="122" t="e">
        <f t="shared" ca="1" si="3"/>
        <v>#NAME?</v>
      </c>
      <c r="N39" s="122" t="e">
        <f t="shared" ca="1" si="4"/>
        <v>#NAME?</v>
      </c>
      <c r="O39" s="122" t="e">
        <f t="shared" ca="1" si="5"/>
        <v>#NAME?</v>
      </c>
      <c r="P39" s="122" t="e">
        <f t="shared" ca="1" si="6"/>
        <v>#NAME?</v>
      </c>
      <c r="Q39" s="122" t="e">
        <f t="shared" ca="1" si="7"/>
        <v>#NAME?</v>
      </c>
    </row>
    <row r="40" spans="1:17" ht="12.75" customHeight="1">
      <c r="A40" s="125" t="s">
        <v>561</v>
      </c>
      <c r="B40" s="117"/>
      <c r="C40" s="118"/>
      <c r="D40" s="121"/>
      <c r="E40" s="67"/>
      <c r="F40" s="119"/>
      <c r="G40" s="119"/>
      <c r="H40" s="119"/>
      <c r="I40" s="67"/>
      <c r="J40" s="120"/>
      <c r="K40" s="120"/>
      <c r="L40" s="122" t="e">
        <f t="shared" ca="1" si="2"/>
        <v>#NAME?</v>
      </c>
      <c r="M40" s="122" t="e">
        <f t="shared" ca="1" si="3"/>
        <v>#NAME?</v>
      </c>
      <c r="N40" s="122" t="e">
        <f t="shared" ca="1" si="4"/>
        <v>#NAME?</v>
      </c>
      <c r="O40" s="122" t="e">
        <f t="shared" ca="1" si="5"/>
        <v>#NAME?</v>
      </c>
      <c r="P40" s="122" t="e">
        <f t="shared" ca="1" si="6"/>
        <v>#NAME?</v>
      </c>
      <c r="Q40" s="122" t="e">
        <f t="shared" ca="1" si="7"/>
        <v>#NAME?</v>
      </c>
    </row>
    <row r="41" spans="1:17" ht="12.75" customHeight="1">
      <c r="A41" s="116"/>
      <c r="B41" s="117" t="s">
        <v>540</v>
      </c>
      <c r="C41" s="118"/>
      <c r="D41" s="121"/>
      <c r="E41" s="67"/>
      <c r="F41" s="119"/>
      <c r="G41" s="119"/>
      <c r="H41" s="119"/>
      <c r="I41" s="67"/>
      <c r="J41" s="120"/>
      <c r="K41" s="120"/>
      <c r="L41" s="122" t="e">
        <f t="shared" ca="1" si="2"/>
        <v>#NAME?</v>
      </c>
      <c r="M41" s="122" t="e">
        <f t="shared" ca="1" si="3"/>
        <v>#NAME?</v>
      </c>
      <c r="N41" s="122" t="e">
        <f t="shared" ca="1" si="4"/>
        <v>#NAME?</v>
      </c>
      <c r="O41" s="122" t="e">
        <f t="shared" ca="1" si="5"/>
        <v>#NAME?</v>
      </c>
      <c r="P41" s="122" t="e">
        <f t="shared" ca="1" si="6"/>
        <v>#NAME?</v>
      </c>
      <c r="Q41" s="122" t="e">
        <f t="shared" ca="1" si="7"/>
        <v>#NAME?</v>
      </c>
    </row>
    <row r="42" spans="1:17" ht="12.75" customHeight="1">
      <c r="A42" s="116"/>
      <c r="B42" s="117"/>
      <c r="C42" s="118" t="s">
        <v>562</v>
      </c>
      <c r="D42" s="121">
        <f t="shared" si="1"/>
        <v>0</v>
      </c>
      <c r="E42" s="67">
        <f t="shared" si="1"/>
        <v>0</v>
      </c>
      <c r="F42" s="75"/>
      <c r="G42" s="67"/>
      <c r="H42" s="75"/>
      <c r="I42" s="67"/>
      <c r="J42" s="75"/>
      <c r="K42" s="67"/>
      <c r="L42" s="122" t="e">
        <f t="shared" ca="1" si="2"/>
        <v>#NAME?</v>
      </c>
      <c r="M42" s="122" t="e">
        <f t="shared" ca="1" si="3"/>
        <v>#NAME?</v>
      </c>
      <c r="N42" s="122" t="e">
        <f t="shared" ca="1" si="4"/>
        <v>#NAME?</v>
      </c>
      <c r="O42" s="122" t="e">
        <f t="shared" ca="1" si="5"/>
        <v>#NAME?</v>
      </c>
      <c r="P42" s="122" t="e">
        <f t="shared" ca="1" si="6"/>
        <v>#NAME?</v>
      </c>
      <c r="Q42" s="122" t="e">
        <f t="shared" ca="1" si="7"/>
        <v>#NAME?</v>
      </c>
    </row>
    <row r="43" spans="1:17" ht="12.75" customHeight="1">
      <c r="A43" s="116"/>
      <c r="B43" s="117"/>
      <c r="C43" s="118" t="s">
        <v>563</v>
      </c>
      <c r="D43" s="121">
        <f t="shared" si="1"/>
        <v>0</v>
      </c>
      <c r="E43" s="67">
        <f t="shared" si="1"/>
        <v>36557823.770000003</v>
      </c>
      <c r="F43" s="75"/>
      <c r="G43" s="67"/>
      <c r="H43" s="75"/>
      <c r="I43" s="67"/>
      <c r="J43" s="75"/>
      <c r="K43" s="67">
        <v>36557823.770000003</v>
      </c>
      <c r="L43" s="122" t="e">
        <f t="shared" ca="1" si="2"/>
        <v>#NAME?</v>
      </c>
      <c r="M43" s="122" t="e">
        <f t="shared" ca="1" si="3"/>
        <v>#NAME?</v>
      </c>
      <c r="N43" s="122" t="e">
        <f t="shared" ca="1" si="4"/>
        <v>#NAME?</v>
      </c>
      <c r="O43" s="122" t="e">
        <f t="shared" ca="1" si="5"/>
        <v>#NAME?</v>
      </c>
      <c r="P43" s="122" t="e">
        <f t="shared" ca="1" si="6"/>
        <v>#NAME?</v>
      </c>
      <c r="Q43" s="122" t="e">
        <f t="shared" ca="1" si="7"/>
        <v>#NAME?</v>
      </c>
    </row>
    <row r="44" spans="1:17" ht="12.75" customHeight="1">
      <c r="A44" s="116"/>
      <c r="B44" s="117"/>
      <c r="C44" s="117" t="s">
        <v>545</v>
      </c>
      <c r="D44" s="123">
        <f t="shared" si="1"/>
        <v>0</v>
      </c>
      <c r="E44" s="123">
        <f t="shared" si="1"/>
        <v>36557823.770000003</v>
      </c>
      <c r="F44" s="123">
        <f t="shared" ref="F44:K44" si="14">SUM(F42:F43)</f>
        <v>0</v>
      </c>
      <c r="G44" s="123">
        <f t="shared" si="14"/>
        <v>0</v>
      </c>
      <c r="H44" s="123">
        <f t="shared" si="14"/>
        <v>0</v>
      </c>
      <c r="I44" s="123">
        <f t="shared" si="14"/>
        <v>0</v>
      </c>
      <c r="J44" s="123">
        <f t="shared" si="14"/>
        <v>0</v>
      </c>
      <c r="K44" s="123">
        <f t="shared" si="14"/>
        <v>36557823.770000003</v>
      </c>
      <c r="L44" s="122" t="e">
        <f t="shared" ca="1" si="2"/>
        <v>#NAME?</v>
      </c>
      <c r="M44" s="122" t="e">
        <f t="shared" ca="1" si="3"/>
        <v>#NAME?</v>
      </c>
      <c r="N44" s="122" t="e">
        <f t="shared" ca="1" si="4"/>
        <v>#NAME?</v>
      </c>
      <c r="O44" s="122" t="e">
        <f t="shared" ca="1" si="5"/>
        <v>#NAME?</v>
      </c>
      <c r="P44" s="122" t="e">
        <f t="shared" ca="1" si="6"/>
        <v>#NAME?</v>
      </c>
      <c r="Q44" s="122" t="e">
        <f t="shared" ca="1" si="7"/>
        <v>#NAME?</v>
      </c>
    </row>
    <row r="45" spans="1:17" ht="12.75" customHeight="1">
      <c r="A45" s="116"/>
      <c r="B45" s="117" t="s">
        <v>546</v>
      </c>
      <c r="C45" s="118"/>
      <c r="D45" s="121"/>
      <c r="E45" s="67"/>
      <c r="F45" s="119"/>
      <c r="G45" s="119"/>
      <c r="H45" s="119"/>
      <c r="I45" s="67"/>
      <c r="J45" s="120"/>
      <c r="K45" s="120"/>
      <c r="L45" s="122" t="e">
        <f t="shared" ca="1" si="2"/>
        <v>#NAME?</v>
      </c>
      <c r="M45" s="122" t="e">
        <f t="shared" ca="1" si="3"/>
        <v>#NAME?</v>
      </c>
      <c r="N45" s="122" t="e">
        <f t="shared" ca="1" si="4"/>
        <v>#NAME?</v>
      </c>
      <c r="O45" s="122" t="e">
        <f t="shared" ca="1" si="5"/>
        <v>#NAME?</v>
      </c>
      <c r="P45" s="122" t="e">
        <f t="shared" ca="1" si="6"/>
        <v>#NAME?</v>
      </c>
      <c r="Q45" s="122" t="e">
        <f t="shared" ca="1" si="7"/>
        <v>#NAME?</v>
      </c>
    </row>
    <row r="46" spans="1:17" ht="12.75" customHeight="1">
      <c r="A46" s="116"/>
      <c r="B46" s="117"/>
      <c r="C46" s="118" t="s">
        <v>564</v>
      </c>
      <c r="D46" s="121">
        <f t="shared" si="1"/>
        <v>97769.91</v>
      </c>
      <c r="E46" s="67">
        <f t="shared" si="1"/>
        <v>9029483.0199999996</v>
      </c>
      <c r="F46" s="75"/>
      <c r="G46" s="67">
        <v>9029483.0199999996</v>
      </c>
      <c r="H46" s="75"/>
      <c r="I46" s="67"/>
      <c r="J46" s="75">
        <v>97769.91</v>
      </c>
      <c r="K46" s="67"/>
      <c r="L46" s="122" t="e">
        <f t="shared" ca="1" si="2"/>
        <v>#NAME?</v>
      </c>
      <c r="M46" s="122" t="e">
        <f t="shared" ca="1" si="3"/>
        <v>#NAME?</v>
      </c>
      <c r="N46" s="122" t="e">
        <f t="shared" ca="1" si="4"/>
        <v>#NAME?</v>
      </c>
      <c r="O46" s="122" t="e">
        <f t="shared" ca="1" si="5"/>
        <v>#NAME?</v>
      </c>
      <c r="P46" s="122" t="e">
        <f t="shared" ca="1" si="6"/>
        <v>#NAME?</v>
      </c>
      <c r="Q46" s="122" t="e">
        <f t="shared" ca="1" si="7"/>
        <v>#NAME?</v>
      </c>
    </row>
    <row r="47" spans="1:17" ht="12.75" customHeight="1">
      <c r="A47" s="116"/>
      <c r="B47" s="117"/>
      <c r="C47" s="118" t="s">
        <v>565</v>
      </c>
      <c r="D47" s="121">
        <f t="shared" si="1"/>
        <v>5325617.29</v>
      </c>
      <c r="E47" s="67">
        <f t="shared" si="1"/>
        <v>36693610.740000002</v>
      </c>
      <c r="F47" s="75">
        <v>5325617.29</v>
      </c>
      <c r="G47" s="67"/>
      <c r="H47" s="75"/>
      <c r="I47" s="67"/>
      <c r="J47" s="75"/>
      <c r="K47" s="67">
        <v>36693610.740000002</v>
      </c>
      <c r="L47" s="122" t="e">
        <f t="shared" ca="1" si="2"/>
        <v>#NAME?</v>
      </c>
      <c r="M47" s="122" t="e">
        <f t="shared" ca="1" si="3"/>
        <v>#NAME?</v>
      </c>
      <c r="N47" s="122" t="e">
        <f t="shared" ca="1" si="4"/>
        <v>#NAME?</v>
      </c>
      <c r="O47" s="122" t="e">
        <f t="shared" ca="1" si="5"/>
        <v>#NAME?</v>
      </c>
      <c r="P47" s="122" t="e">
        <f t="shared" ca="1" si="6"/>
        <v>#NAME?</v>
      </c>
      <c r="Q47" s="122" t="e">
        <f t="shared" ca="1" si="7"/>
        <v>#NAME?</v>
      </c>
    </row>
    <row r="48" spans="1:17" ht="12.75" customHeight="1">
      <c r="A48" s="116"/>
      <c r="B48" s="117"/>
      <c r="C48" s="117" t="s">
        <v>551</v>
      </c>
      <c r="D48" s="126">
        <f t="shared" si="1"/>
        <v>5423387.2000000002</v>
      </c>
      <c r="E48" s="126">
        <f t="shared" si="1"/>
        <v>45723093.760000005</v>
      </c>
      <c r="F48" s="76">
        <f t="shared" ref="F48:K48" si="15">SUM(F46:F47)</f>
        <v>5325617.29</v>
      </c>
      <c r="G48" s="76">
        <f t="shared" si="15"/>
        <v>9029483.0199999996</v>
      </c>
      <c r="H48" s="76">
        <f t="shared" si="15"/>
        <v>0</v>
      </c>
      <c r="I48" s="76">
        <f t="shared" si="15"/>
        <v>0</v>
      </c>
      <c r="J48" s="76">
        <f t="shared" si="15"/>
        <v>97769.91</v>
      </c>
      <c r="K48" s="76">
        <f t="shared" si="15"/>
        <v>36693610.740000002</v>
      </c>
      <c r="L48" s="122" t="e">
        <f t="shared" ca="1" si="2"/>
        <v>#NAME?</v>
      </c>
      <c r="M48" s="122" t="e">
        <f t="shared" ca="1" si="3"/>
        <v>#NAME?</v>
      </c>
      <c r="N48" s="122" t="e">
        <f t="shared" ca="1" si="4"/>
        <v>#NAME?</v>
      </c>
      <c r="O48" s="122" t="e">
        <f t="shared" ca="1" si="5"/>
        <v>#NAME?</v>
      </c>
      <c r="P48" s="122" t="e">
        <f t="shared" ca="1" si="6"/>
        <v>#NAME?</v>
      </c>
      <c r="Q48" s="122" t="e">
        <f t="shared" ca="1" si="7"/>
        <v>#NAME?</v>
      </c>
    </row>
    <row r="49" spans="1:17" ht="12.75" customHeight="1">
      <c r="A49" s="116"/>
      <c r="B49" s="117" t="s">
        <v>552</v>
      </c>
      <c r="C49" s="118"/>
      <c r="D49" s="76">
        <f t="shared" si="1"/>
        <v>-5423387.2000000002</v>
      </c>
      <c r="E49" s="76">
        <f t="shared" si="1"/>
        <v>-9165269.9899999984</v>
      </c>
      <c r="F49" s="123">
        <f t="shared" ref="F49:K49" si="16">F44-F48</f>
        <v>-5325617.29</v>
      </c>
      <c r="G49" s="123">
        <f t="shared" si="16"/>
        <v>-9029483.0199999996</v>
      </c>
      <c r="H49" s="123">
        <f t="shared" si="16"/>
        <v>0</v>
      </c>
      <c r="I49" s="123">
        <f t="shared" si="16"/>
        <v>0</v>
      </c>
      <c r="J49" s="123">
        <f t="shared" si="16"/>
        <v>-97769.91</v>
      </c>
      <c r="K49" s="123">
        <f t="shared" si="16"/>
        <v>-135786.96999999881</v>
      </c>
      <c r="L49" s="122" t="e">
        <f t="shared" ca="1" si="2"/>
        <v>#NAME?</v>
      </c>
      <c r="M49" s="122" t="e">
        <f t="shared" ca="1" si="3"/>
        <v>#NAME?</v>
      </c>
      <c r="N49" s="122" t="e">
        <f t="shared" ca="1" si="4"/>
        <v>#NAME?</v>
      </c>
      <c r="O49" s="122" t="e">
        <f t="shared" ca="1" si="5"/>
        <v>#NAME?</v>
      </c>
      <c r="P49" s="122" t="e">
        <f t="shared" ca="1" si="6"/>
        <v>#NAME?</v>
      </c>
      <c r="Q49" s="122" t="e">
        <f t="shared" ca="1" si="7"/>
        <v>#NAME?</v>
      </c>
    </row>
    <row r="50" spans="1:17" ht="12.75" customHeight="1">
      <c r="A50" s="125" t="s">
        <v>566</v>
      </c>
      <c r="B50" s="117"/>
      <c r="C50" s="118"/>
      <c r="D50" s="127">
        <f t="shared" si="1"/>
        <v>-665412.48000000697</v>
      </c>
      <c r="E50" s="127">
        <f t="shared" si="1"/>
        <v>-12238822.25999999</v>
      </c>
      <c r="F50" s="76">
        <f t="shared" ref="F50:K50" si="17">F49+F39+F26</f>
        <v>-268183.28000000678</v>
      </c>
      <c r="G50" s="76">
        <f t="shared" si="17"/>
        <v>-12103035.289999992</v>
      </c>
      <c r="H50" s="76">
        <f t="shared" si="17"/>
        <v>21817.369999999995</v>
      </c>
      <c r="I50" s="76">
        <f t="shared" si="17"/>
        <v>0</v>
      </c>
      <c r="J50" s="76">
        <f t="shared" si="17"/>
        <v>-419046.57000000018</v>
      </c>
      <c r="K50" s="76">
        <f t="shared" si="17"/>
        <v>-135786.96999999881</v>
      </c>
      <c r="L50" s="122" t="e">
        <f t="shared" ca="1" si="2"/>
        <v>#NAME?</v>
      </c>
      <c r="M50" s="122" t="e">
        <f t="shared" ca="1" si="3"/>
        <v>#NAME?</v>
      </c>
      <c r="N50" s="122" t="e">
        <f t="shared" ca="1" si="4"/>
        <v>#NAME?</v>
      </c>
      <c r="O50" s="122" t="e">
        <f t="shared" ca="1" si="5"/>
        <v>#NAME?</v>
      </c>
      <c r="P50" s="122" t="e">
        <f t="shared" ca="1" si="6"/>
        <v>#NAME?</v>
      </c>
      <c r="Q50" s="122" t="e">
        <f t="shared" ca="1" si="7"/>
        <v>#NAME?</v>
      </c>
    </row>
    <row r="51" spans="1:17">
      <c r="A51" s="125" t="s">
        <v>567</v>
      </c>
      <c r="C51" s="118"/>
      <c r="D51" s="67">
        <f t="shared" si="1"/>
        <v>3457245.3299999833</v>
      </c>
      <c r="E51" s="67">
        <f t="shared" si="1"/>
        <v>15696067.589999974</v>
      </c>
      <c r="F51" s="67">
        <f>G52</f>
        <v>1807384.3999999817</v>
      </c>
      <c r="G51" s="67">
        <v>13910419.689999973</v>
      </c>
      <c r="H51" s="67">
        <f>I52</f>
        <v>117969.53</v>
      </c>
      <c r="I51" s="67">
        <v>117969.53</v>
      </c>
      <c r="J51" s="67">
        <f>K52</f>
        <v>1531891.4000000013</v>
      </c>
      <c r="K51" s="67">
        <v>1667678.37</v>
      </c>
      <c r="L51" s="122" t="e">
        <f t="shared" ca="1" si="2"/>
        <v>#NAME?</v>
      </c>
      <c r="M51" s="122" t="e">
        <f t="shared" ca="1" si="3"/>
        <v>#NAME?</v>
      </c>
      <c r="N51" s="122" t="e">
        <f t="shared" ca="1" si="4"/>
        <v>#NAME?</v>
      </c>
      <c r="O51" s="122" t="e">
        <f t="shared" ca="1" si="5"/>
        <v>#NAME?</v>
      </c>
      <c r="P51" s="122" t="e">
        <f t="shared" ca="1" si="6"/>
        <v>#NAME?</v>
      </c>
      <c r="Q51" s="122" t="e">
        <f t="shared" ca="1" si="7"/>
        <v>#NAME?</v>
      </c>
    </row>
    <row r="52" spans="1:17" ht="18" customHeight="1" thickBot="1">
      <c r="A52" s="128" t="s">
        <v>568</v>
      </c>
      <c r="B52" s="129"/>
      <c r="C52" s="130"/>
      <c r="D52" s="93">
        <f t="shared" si="1"/>
        <v>2791832.8499999759</v>
      </c>
      <c r="E52" s="131">
        <f t="shared" si="1"/>
        <v>3457245.3299999833</v>
      </c>
      <c r="F52" s="131">
        <f t="shared" ref="F52:K52" si="18">F50+F51</f>
        <v>1539201.119999975</v>
      </c>
      <c r="G52" s="131">
        <f t="shared" si="18"/>
        <v>1807384.3999999817</v>
      </c>
      <c r="H52" s="131">
        <f t="shared" si="18"/>
        <v>139786.9</v>
      </c>
      <c r="I52" s="131">
        <f t="shared" si="18"/>
        <v>117969.53</v>
      </c>
      <c r="J52" s="131">
        <f t="shared" si="18"/>
        <v>1112844.830000001</v>
      </c>
      <c r="K52" s="131">
        <f t="shared" si="18"/>
        <v>1531891.4000000013</v>
      </c>
      <c r="L52" s="122" t="e">
        <f t="shared" ca="1" si="2"/>
        <v>#NAME?</v>
      </c>
      <c r="M52" s="122" t="e">
        <f t="shared" ca="1" si="3"/>
        <v>#NAME?</v>
      </c>
      <c r="N52" s="122" t="e">
        <f t="shared" ca="1" si="4"/>
        <v>#NAME?</v>
      </c>
      <c r="O52" s="122" t="e">
        <f t="shared" ca="1" si="5"/>
        <v>#NAME?</v>
      </c>
      <c r="P52" s="122" t="e">
        <f t="shared" ca="1" si="6"/>
        <v>#NAME?</v>
      </c>
      <c r="Q52" s="122" t="e">
        <f t="shared" ca="1" si="7"/>
        <v>#NAME?</v>
      </c>
    </row>
    <row r="53" spans="1:17" ht="13.5" thickTop="1"/>
    <row r="54" spans="1:17">
      <c r="C54" s="105" t="s">
        <v>232</v>
      </c>
      <c r="G54" s="106" t="s">
        <v>534</v>
      </c>
    </row>
    <row r="58" spans="1:17">
      <c r="C58" s="132" t="s">
        <v>569</v>
      </c>
      <c r="D58" s="109"/>
      <c r="G58" s="153" t="s">
        <v>235</v>
      </c>
      <c r="H58" s="153"/>
      <c r="I58" s="153"/>
      <c r="J58" s="153"/>
      <c r="K58" s="153"/>
    </row>
    <row r="59" spans="1:17">
      <c r="C59" s="132" t="s">
        <v>570</v>
      </c>
      <c r="D59" s="109"/>
      <c r="G59" s="153" t="s">
        <v>237</v>
      </c>
      <c r="H59" s="153"/>
      <c r="I59" s="153"/>
      <c r="J59" s="153"/>
      <c r="K59" s="153"/>
    </row>
    <row r="60" spans="1:17">
      <c r="C60" s="109"/>
      <c r="D60" s="109"/>
      <c r="G60" s="161"/>
      <c r="H60" s="161"/>
      <c r="I60" s="161"/>
      <c r="J60" s="161"/>
      <c r="K60" s="161"/>
    </row>
    <row r="62" spans="1:17">
      <c r="C62" s="118"/>
      <c r="D62" s="118"/>
    </row>
    <row r="63" spans="1:17">
      <c r="C63" s="118"/>
      <c r="D63" s="118"/>
    </row>
    <row r="64" spans="1:17">
      <c r="C64" s="118"/>
      <c r="D64" s="118"/>
    </row>
    <row r="65" spans="3:4">
      <c r="C65" s="118"/>
      <c r="D65" s="118"/>
    </row>
    <row r="66" spans="3:4">
      <c r="C66" s="118"/>
      <c r="D66" s="118"/>
    </row>
    <row r="67" spans="3:4">
      <c r="C67" s="118"/>
      <c r="D67" s="118"/>
    </row>
    <row r="68" spans="3:4">
      <c r="C68" s="118"/>
      <c r="D68" s="118"/>
    </row>
    <row r="69" spans="3:4">
      <c r="C69" s="118"/>
      <c r="D69" s="118"/>
    </row>
    <row r="70" spans="3:4">
      <c r="C70" s="118"/>
      <c r="D70" s="118"/>
    </row>
  </sheetData>
  <sheetProtection password="F5DC" sheet="1" objects="1" scenarios="1" selectLockedCells="1" selectUnlockedCells="1"/>
  <mergeCells count="13">
    <mergeCell ref="A9:C9"/>
    <mergeCell ref="G58:K58"/>
    <mergeCell ref="G59:K59"/>
    <mergeCell ref="G60:K60"/>
    <mergeCell ref="A2:K2"/>
    <mergeCell ref="A3:K3"/>
    <mergeCell ref="A4:K4"/>
    <mergeCell ref="A5:K5"/>
    <mergeCell ref="A6:K6"/>
    <mergeCell ref="D8:E8"/>
    <mergeCell ref="F8:G8"/>
    <mergeCell ref="H8:I8"/>
    <mergeCell ref="J8:K8"/>
  </mergeCells>
  <dataValidations count="4">
    <dataValidation type="custom" allowBlank="1" showErrorMessage="1" errorTitle="Wrong Input!!!" error="Only Real Number is Allowed!!!&#10;&#10;Formula is not allowed....&#10;" sqref="F12:K17 F21:K24 F29:K31 F35:K37 F42:K43 F46:K47 G51 I51 K51">
      <formula1>L12=1</formula1>
    </dataValidation>
    <dataValidation type="custom" allowBlank="1" showErrorMessage="1" errorTitle="Wrong Input!!!" error="Only Real Number is Allowed!!!&#10;&#10;Formula is not allowed....&#10;" sqref="K34">
      <formula1>N34=1</formula1>
    </dataValidation>
    <dataValidation type="custom" allowBlank="1" showErrorMessage="1" errorTitle="Wrong Input!!!" error="Only Real Number is Allowed!!!&#10;&#10;Formula is not allowed....&#10;" sqref="I34:J34">
      <formula1>M34=1</formula1>
    </dataValidation>
    <dataValidation type="custom" allowBlank="1" showErrorMessage="1" errorTitle="Wrong Input!!!" error="Only Real Number is Allowed!!!&#10;&#10;Formula is not allowed....&#10;" sqref="G34:H34">
      <formula1>L34=1</formula1>
    </dataValidation>
  </dataValidations>
  <pageMargins left="0.7" right="0.7" top="0.75" bottom="0.75" header="0.3" footer="0.3"/>
  <pageSetup paperSize="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SIE</vt:lpstr>
      <vt:lpstr>CF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Audit Report on the City of Lamitan for CY 2010</dc:title>
  <dc:creator>COA - City of Lamitan</dc:creator>
  <cp:lastModifiedBy>Maggie D. Abando</cp:lastModifiedBy>
  <dcterms:created xsi:type="dcterms:W3CDTF">2011-10-11T04:26:57Z</dcterms:created>
  <dcterms:modified xsi:type="dcterms:W3CDTF">2011-10-11T07:03:53Z</dcterms:modified>
</cp:coreProperties>
</file>